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9"/>
  <workbookPr/>
  <mc:AlternateContent xmlns:mc="http://schemas.openxmlformats.org/markup-compatibility/2006">
    <mc:Choice Requires="x15">
      <x15ac:absPath xmlns:x15ac="http://schemas.microsoft.com/office/spreadsheetml/2010/11/ac" url="\\sniffiler\עץ ספריות\אגף כספים ומנהל\ספרית האגף המשותפת (SHARE)\מזכירות כספים 2003\מחלקות\מאזן\דווח צדדים קשורים\2022\"/>
    </mc:Choice>
  </mc:AlternateContent>
  <xr:revisionPtr revIDLastSave="0" documentId="13_ncr:1_{8E19FE3C-CD2C-4A7B-9054-9B2EC866F4BA}" xr6:coauthVersionLast="36" xr6:coauthVersionMax="36" xr10:uidLastSave="{00000000-0000-0000-0000-000000000000}"/>
  <bookViews>
    <workbookView xWindow="0" yWindow="240" windowWidth="19440" windowHeight="11670" xr2:uid="{00000000-000D-0000-FFFF-FFFF00000000}"/>
  </bookViews>
  <sheets>
    <sheet name="נספח 1" sheetId="2" r:id="rId1"/>
    <sheet name="נספח 2" sheetId="3" r:id="rId2"/>
    <sheet name="נספח 3א" sheetId="4" r:id="rId3"/>
    <sheet name="נספח 3ב" sheetId="5" r:id="rId4"/>
    <sheet name="נספח 3ג" sheetId="6" r:id="rId5"/>
    <sheet name="נספח 4" sheetId="7" r:id="rId6"/>
  </sheets>
  <calcPr calcId="191029"/>
</workbook>
</file>

<file path=xl/calcChain.xml><?xml version="1.0" encoding="utf-8"?>
<calcChain xmlns="http://schemas.openxmlformats.org/spreadsheetml/2006/main">
  <c r="H27" i="2" l="1"/>
  <c r="J16" i="3"/>
  <c r="K16" i="3"/>
  <c r="G45" i="2" l="1"/>
  <c r="H37" i="2"/>
  <c r="G42" i="2"/>
  <c r="G49" i="2"/>
  <c r="J47" i="3" l="1"/>
  <c r="K47" i="3"/>
  <c r="J13" i="3"/>
  <c r="K13" i="3"/>
  <c r="J14" i="3"/>
  <c r="K14" i="3"/>
  <c r="J17" i="3"/>
  <c r="J18" i="3"/>
  <c r="K18" i="3"/>
  <c r="J19" i="3"/>
  <c r="K19" i="3"/>
  <c r="J20" i="3"/>
  <c r="J21" i="3"/>
  <c r="K21" i="3"/>
  <c r="J22" i="3"/>
  <c r="K22" i="3"/>
  <c r="J23" i="3"/>
  <c r="K23" i="3"/>
  <c r="J24" i="3"/>
  <c r="K24" i="3"/>
  <c r="J25" i="3"/>
  <c r="K25" i="3"/>
  <c r="J26" i="3"/>
  <c r="K26" i="3"/>
  <c r="J27" i="3"/>
  <c r="K27" i="3"/>
  <c r="J28" i="3"/>
  <c r="K28" i="3"/>
  <c r="J29" i="3"/>
  <c r="K29" i="3"/>
  <c r="J30" i="3"/>
  <c r="K30" i="3"/>
  <c r="J31" i="3"/>
  <c r="K31" i="3"/>
  <c r="J32" i="3"/>
  <c r="K32" i="3"/>
  <c r="J33" i="3"/>
  <c r="K33" i="3"/>
  <c r="J34" i="3"/>
  <c r="K34" i="3"/>
  <c r="J35" i="3"/>
  <c r="K35" i="3"/>
  <c r="J36" i="3"/>
  <c r="K36" i="3"/>
  <c r="J37" i="3"/>
  <c r="K37" i="3"/>
  <c r="J38" i="3"/>
  <c r="K38" i="3"/>
  <c r="J39" i="3"/>
  <c r="K39" i="3"/>
  <c r="J40" i="3"/>
  <c r="K40" i="3"/>
  <c r="J41" i="3"/>
  <c r="K41" i="3"/>
  <c r="J42" i="3"/>
  <c r="K42" i="3"/>
  <c r="J43" i="3"/>
  <c r="K43" i="3"/>
  <c r="J44" i="3"/>
  <c r="K44" i="3"/>
  <c r="J45" i="3"/>
  <c r="K45" i="3"/>
  <c r="J46" i="3"/>
  <c r="K46" i="3"/>
  <c r="J50" i="3"/>
  <c r="K50" i="3"/>
  <c r="J51" i="3"/>
  <c r="K51" i="3"/>
  <c r="K12" i="3"/>
  <c r="J12" i="3"/>
  <c r="G51" i="2" l="1"/>
  <c r="H51" i="2"/>
  <c r="E51" i="2" l="1"/>
  <c r="F51" i="2"/>
  <c r="I51" i="2"/>
  <c r="J51" i="2"/>
  <c r="K51" i="2"/>
  <c r="B38" i="2" l="1"/>
  <c r="B39" i="2"/>
  <c r="B40" i="2"/>
  <c r="B37" i="2"/>
  <c r="B36" i="2"/>
  <c r="I20" i="5" l="1"/>
  <c r="B16" i="2" l="1"/>
  <c r="B17" i="2"/>
  <c r="B19" i="2"/>
  <c r="K17" i="3"/>
  <c r="B20" i="2"/>
  <c r="B21" i="2"/>
  <c r="B22" i="2"/>
  <c r="K20" i="3"/>
  <c r="B23" i="2"/>
  <c r="B24" i="2"/>
  <c r="B25" i="2"/>
  <c r="B26" i="2"/>
  <c r="B27" i="2"/>
  <c r="B28" i="2"/>
  <c r="B29" i="2"/>
  <c r="B31" i="2"/>
  <c r="B32" i="2"/>
  <c r="B33" i="2"/>
  <c r="B34" i="2"/>
  <c r="B35" i="2"/>
  <c r="B15" i="2" l="1"/>
  <c r="B7" i="7" l="1"/>
  <c r="B8" i="7"/>
  <c r="B6" i="6"/>
  <c r="B7" i="6"/>
  <c r="B3" i="5"/>
  <c r="B4" i="5"/>
  <c r="B4" i="4"/>
  <c r="B5" i="4"/>
  <c r="B3" i="3"/>
  <c r="B4" i="3"/>
  <c r="J15" i="3"/>
  <c r="K15" i="3"/>
  <c r="D51" i="2"/>
  <c r="K49" i="3" s="1"/>
  <c r="C51" i="2" l="1"/>
  <c r="J49" i="3" s="1"/>
</calcChain>
</file>

<file path=xl/sharedStrings.xml><?xml version="1.0" encoding="utf-8"?>
<sst xmlns="http://schemas.openxmlformats.org/spreadsheetml/2006/main" count="147" uniqueCount="102">
  <si>
    <t>סה''כ היקף עסקאות
לפי שם צד קשור</t>
  </si>
  <si>
    <t>יתרת
השקעות
לסוף התקופה</t>
  </si>
  <si>
    <t>שיעור מסך
נכסי ההשקעה</t>
  </si>
  <si>
    <t>עסקאות שבוצעו
בבורסה, בבורסת חוץ
או שוק מוסדר
לרכישת/מכירת ני''ע של צד קשור</t>
  </si>
  <si>
    <t>אלפי ש''ח</t>
  </si>
  <si>
    <t>אחוזים</t>
  </si>
  <si>
    <t>קניות</t>
  </si>
  <si>
    <t>נספח 2</t>
  </si>
  <si>
    <t>נספח 3א</t>
  </si>
  <si>
    <t>מכירות (-)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</si>
  <si>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</si>
  <si>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</si>
  <si>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</si>
  <si>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רכישת ני''ע בהנפקות
באמצעות חתם שהוא
צד קשור</t>
  </si>
  <si>
    <t>נספח 3ג</t>
  </si>
  <si>
    <t>נספח 4</t>
  </si>
  <si>
    <t>סכום כולל</t>
  </si>
  <si>
    <t xml:space="preserve"> </t>
  </si>
  <si>
    <t>מספר
נייר ערך</t>
  </si>
  <si>
    <t xml:space="preserve"> דרוג</t>
  </si>
  <si>
    <t>שם מדרג</t>
  </si>
  <si>
    <t>שיעור
ריבית</t>
  </si>
  <si>
    <t xml:space="preserve"> מחמ</t>
  </si>
  <si>
    <t xml:space="preserve"> תשואה לפדיון</t>
  </si>
  <si>
    <t>שיעור
מהערך
הנקוב
המונפק</t>
  </si>
  <si>
    <t>ערך שוק/
שווי הוגן/
שווי בספרים</t>
  </si>
  <si>
    <t xml:space="preserve"> שיעור מסך נכסי ההשקעה</t>
  </si>
  <si>
    <t>ב. ניירות ערך לא סחירים</t>
  </si>
  <si>
    <t>מניות לא סחירות וניירות ערך אחרים לא סחירים</t>
  </si>
  <si>
    <t>נספח 3א - צדדים קשורים - עסקאות שבוצעו בבורסה, בבורסת חוץ או שוק מוסדר לרכישת או מכירת ני''ע סחירים של צד קשור</t>
  </si>
  <si>
    <t>תוויות שורה</t>
  </si>
  <si>
    <t>שווי
עסקאות
הרכישה
באלפי ש''ח</t>
  </si>
  <si>
    <t>שווי
עסקאות
המכירה(-)
באלפי ש''ח</t>
  </si>
  <si>
    <t>מספר נייר ערך</t>
  </si>
  <si>
    <t>תאריך</t>
  </si>
  <si>
    <t>דרוג</t>
  </si>
  <si>
    <t>חברה מדרגת</t>
  </si>
  <si>
    <t>שיעור ריבית</t>
  </si>
  <si>
    <t xml:space="preserve"> שיעור מהערך הנקוב המונפק</t>
  </si>
  <si>
    <t>שווי העסקה הרכישה/מכירה</t>
  </si>
  <si>
    <t>אלפי ₪</t>
  </si>
  <si>
    <t>שער
בורסה
בסוף יום
המסחר</t>
  </si>
  <si>
    <t>שער
העיסקה</t>
  </si>
  <si>
    <t>שווי
העיסקה
רכישה/
מכירה</t>
  </si>
  <si>
    <t>סה''כ היקף עסקאות מול כל הצדדים הקשורים</t>
  </si>
  <si>
    <t>תאריך הנפקה</t>
  </si>
  <si>
    <t>שווי
עסקת
הרכישה</t>
  </si>
  <si>
    <t>סה''כ רכישות</t>
  </si>
  <si>
    <t>שם צד קשור</t>
  </si>
  <si>
    <t xml:space="preserve">  מניות וניירות ערך אחרים</t>
  </si>
  <si>
    <t xml:space="preserve">מניות   </t>
  </si>
  <si>
    <t>*A ת.ש.י דרכים מר - IIF</t>
  </si>
  <si>
    <t>*A1 ת.ש.י דרכים מר - IIF</t>
  </si>
  <si>
    <t>*10S LaSalle Chicago - Accrued int- 10S LaSalle Chicago JV LLC</t>
  </si>
  <si>
    <t>*10S LaSalle Chicago HON- 10S LaSalle Chicago JV LLC</t>
  </si>
  <si>
    <t>*10S LaSalle Chicago LOAN to TX Blkr- 10S LaSalle Chicago JV LLC</t>
  </si>
  <si>
    <t>*10S LaSalle Chicago QFPF- 10S LaSalle Chicago JV LLC</t>
  </si>
  <si>
    <t>*529 FIFTH VENTURE LP - HON- 529 FIFTH VENTURE LP</t>
  </si>
  <si>
    <t>*529 FIFTH VENTURE LP - LOAN- 529 FIFTH VENTURE LP</t>
  </si>
  <si>
    <t>*FIFTH 529 - Accrued int- 529 FIFTH VENTURE LP</t>
  </si>
  <si>
    <t>*GAIA COPERFILD - Accrued int- gaia coperfild ivc houston</t>
  </si>
  <si>
    <t>*GAIA COPERFILD HON- gaia coperfild ivc houston</t>
  </si>
  <si>
    <t>*GAIA COPERFILD LOAN- gaia coperfild ivc houston</t>
  </si>
  <si>
    <t>*GAIA GOLD COAST PORTFOLIO- GAIA GOLD COAST</t>
  </si>
  <si>
    <t>*Thor Gateway 1 and 2 ,LLC- Thor Gateway</t>
  </si>
  <si>
    <t>*TopMed 860 Chicago- TopMed 860 Chicago</t>
  </si>
  <si>
    <t>*גפן ניהול עבור מקפת בע"מ מ"ר 0.01 ש"ח- גפן ניהול עבור מקפת בע"מ</t>
  </si>
  <si>
    <t>*Amitim Mak U.S. Real Estate Investments Hon (2014)- גפן ניהול עבור מקפת בע"מ</t>
  </si>
  <si>
    <t>*Amitim Mak U.S. Real Estate Investments Hov LP- גפן ניהול עבור מקפת בע"מ</t>
  </si>
  <si>
    <t>מספר אישור: 313</t>
  </si>
  <si>
    <t>קרן מקפת מרכז לפנסיה ותגמולים אגודה שיתופית בע"מ (בניהול מיוחד)</t>
  </si>
  <si>
    <t>סה"כ</t>
  </si>
  <si>
    <t>*Danvers Holdco- Danvers Holdco, LP</t>
  </si>
  <si>
    <t>*GAIA - Atlanta &amp; Nashville accrued int- Gaia Class A Multifamily Properties LP</t>
  </si>
  <si>
    <t>*GAIA - Atlanta &amp; Nashville HON- Gaia Class A Multifamily Properties LP</t>
  </si>
  <si>
    <t>*GAIA - Atlanta &amp; Nashville HOV- Gaia Class A Multifamily Properties LP</t>
  </si>
  <si>
    <t>שותפות שיכון ובינוי (כרמלטון + נתיבי הצפון)</t>
  </si>
  <si>
    <t>Dulles Greene Holdco, LP</t>
  </si>
  <si>
    <t>Herald Square JV LP</t>
  </si>
  <si>
    <t>Makefet Texas 12 LP</t>
  </si>
  <si>
    <t>*TMG Avondale JV, LLC- TMG Avondale JV, LLC</t>
  </si>
  <si>
    <t>60418898</t>
  </si>
  <si>
    <t>*Makefet Reit LP - CASH- Makefet Reit LP</t>
  </si>
  <si>
    <t>62008652</t>
  </si>
  <si>
    <t>*Bloor Islington Place accu intrest- Bloor Islington Place, LP</t>
  </si>
  <si>
    <t>62009287</t>
  </si>
  <si>
    <t>*Bloor Islington Place- Bloor Islington Place, LP</t>
  </si>
  <si>
    <t>62009285</t>
  </si>
  <si>
    <t>*Bloor Islington Place hov- Bloor Islington Place, LP</t>
  </si>
  <si>
    <t>62009286</t>
  </si>
  <si>
    <t>*MM Sunbelt, LP CLASS 2- MM Sunbelt, LP</t>
  </si>
  <si>
    <t>*MM Sunbelt, LP- MM Sunbelt, LP</t>
  </si>
  <si>
    <t>62009290</t>
  </si>
  <si>
    <t>62009282</t>
  </si>
  <si>
    <t>נספח 1 - צדדים קשורים- יתרות ועסקאות לשנה המסתיימת  ביום  31/12/2022</t>
  </si>
  <si>
    <t>נספח 2 - צדדים קשורים - יתרות השקעה לשנה המסתיימת ביום  31/12/2022</t>
  </si>
  <si>
    <t xml:space="preserve"> לשנה המסתיימת ביום  31/12/2022  (נתונים מצרפים)</t>
  </si>
  <si>
    <t>נספח 3ב - עסקאות שבוצעו לצורך השקעה בנכסים לא סחירים של צד קשור לשנה המסתיימת ביום  31/12/2022</t>
  </si>
  <si>
    <t>נספח 3ג - צדדים קשורים - עסקאות מחוץ לבורסה, עסקאות מתואמות בבורסה ועסקאות בנכסים אחרים לא סחירים שבוצעו מול צדדים קשורים לשנה המסתיימת ביום 31/12/2022</t>
  </si>
  <si>
    <t>נספח 4 - רכישת נייר ערך בהנפקות באמצעות חתם קשור או באמצעות צד קשור ששיווק את ההנפקה לשנה המסתיימת ביום 31/12/2022</t>
  </si>
  <si>
    <t>*MSP PORTFOLIO- MSP Portfolio</t>
  </si>
  <si>
    <t>62009998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</si>
</sst>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_(* #,##0.00_);_(* \(#,##0.00\);_(* &quot;-&quot;??_);_(@_)"/>
    <numFmt numFmtId="165" formatCode="0.00%;\-0.00%;0.00%"/>
    <numFmt numFmtId="166" formatCode="_-&quot;₪&quot;* #,##0_-;\-&quot;₪&quot;* #,##0_-;_-&quot;₪&quot;* &quot;-&quot;_-;_-@_-"/>
    <numFmt numFmtId="167" formatCode="#,##0.0;\-#,##0.0"/>
    <numFmt numFmtId="168" formatCode="_ * #,##0_ ;_ * \-#,##0_ ;_ * &quot;-&quot;??_ ;_ @_ "/>
  </numFmts>
  <fonts count="22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scheme val="minor"/>
    </font>
    <font>
      <sz val="11"/>
      <color theme="3" tint="-0.249977111117893"/>
      <name val="Arial"/>
      <family val="2"/>
      <scheme val="minor"/>
    </font>
    <font>
      <b/>
      <sz val="11"/>
      <color rgb="FF00000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  <scheme val="minor"/>
    </font>
    <font>
      <sz val="10"/>
      <color theme="0"/>
      <name val="Arial"/>
      <family val="2"/>
    </font>
    <font>
      <sz val="12"/>
      <color theme="3" tint="-0.249977111117893"/>
      <name val="Arial"/>
      <family val="2"/>
      <scheme val="minor"/>
    </font>
    <font>
      <b/>
      <sz val="10"/>
      <name val="Arial"/>
      <family val="2"/>
    </font>
    <font>
      <b/>
      <sz val="11"/>
      <color theme="0"/>
      <name val="Arial"/>
      <family val="2"/>
      <scheme val="minor"/>
    </font>
    <font>
      <b/>
      <sz val="12"/>
      <color theme="1"/>
      <name val="Arial"/>
      <family val="2"/>
      <scheme val="minor"/>
    </font>
    <font>
      <sz val="14"/>
      <name val="arial"/>
      <family val="2"/>
    </font>
    <font>
      <sz val="11"/>
      <name val="Arial"/>
      <family val="2"/>
    </font>
    <font>
      <sz val="11"/>
      <color theme="1"/>
      <name val="Arial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David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16" fillId="0" borderId="0"/>
    <xf numFmtId="0" fontId="17" fillId="0" borderId="0"/>
    <xf numFmtId="0" fontId="19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5" fillId="0" borderId="0"/>
    <xf numFmtId="0" fontId="1" fillId="0" borderId="0"/>
    <xf numFmtId="9" fontId="1" fillId="0" borderId="0" applyFont="0" applyFill="0" applyBorder="0" applyAlignment="0" applyProtection="0"/>
    <xf numFmtId="167" fontId="21" fillId="0" borderId="0" applyFill="0" applyBorder="0" applyProtection="0">
      <alignment horizontal="right"/>
    </xf>
  </cellStyleXfs>
  <cellXfs count="139">
    <xf numFmtId="0" fontId="0" fillId="0" borderId="0" xfId="0"/>
    <xf numFmtId="0" fontId="3" fillId="0" borderId="0" xfId="2" applyFont="1"/>
    <xf numFmtId="0" fontId="4" fillId="0" borderId="0" xfId="0" applyFont="1" applyAlignment="1">
      <alignment horizontal="centerContinuous" vertical="center" readingOrder="2"/>
    </xf>
    <xf numFmtId="0" fontId="5" fillId="0" borderId="0" xfId="3" applyAlignment="1">
      <alignment horizontal="centerContinuous"/>
    </xf>
    <xf numFmtId="0" fontId="6" fillId="0" borderId="0" xfId="0" applyFont="1" applyAlignment="1">
      <alignment horizontal="centerContinuous" vertical="center" readingOrder="2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4" xfId="3" applyBorder="1" applyAlignment="1">
      <alignment horizontal="centerContinuous"/>
    </xf>
    <xf numFmtId="0" fontId="6" fillId="0" borderId="5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6" fillId="0" borderId="6" xfId="0" applyFont="1" applyBorder="1" applyAlignment="1">
      <alignment horizontal="centerContinuous" wrapText="1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Continuous"/>
    </xf>
    <xf numFmtId="0" fontId="6" fillId="0" borderId="12" xfId="0" applyFont="1" applyBorder="1" applyAlignment="1">
      <alignment horizontal="center" wrapText="1"/>
    </xf>
    <xf numFmtId="0" fontId="6" fillId="0" borderId="13" xfId="0" applyFont="1" applyBorder="1" applyAlignment="1"/>
    <xf numFmtId="0" fontId="6" fillId="0" borderId="14" xfId="0" applyFont="1" applyBorder="1" applyAlignment="1"/>
    <xf numFmtId="0" fontId="6" fillId="0" borderId="6" xfId="0" applyFont="1" applyBorder="1" applyAlignment="1">
      <alignment horizontal="centerContinuous"/>
    </xf>
    <xf numFmtId="0" fontId="6" fillId="0" borderId="14" xfId="0" applyFont="1" applyBorder="1" applyAlignment="1">
      <alignment horizontal="centerContinuous"/>
    </xf>
    <xf numFmtId="0" fontId="6" fillId="0" borderId="10" xfId="0" applyFont="1" applyBorder="1" applyAlignment="1">
      <alignment horizontal="centerContinuous"/>
    </xf>
    <xf numFmtId="0" fontId="6" fillId="0" borderId="4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6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0" fillId="0" borderId="9" xfId="0" applyBorder="1" applyAlignment="1">
      <alignment horizontal="right"/>
    </xf>
    <xf numFmtId="4" fontId="0" fillId="0" borderId="9" xfId="0" applyNumberFormat="1" applyBorder="1"/>
    <xf numFmtId="0" fontId="7" fillId="0" borderId="12" xfId="0" applyFont="1" applyBorder="1" applyAlignment="1">
      <alignment horizontal="right"/>
    </xf>
    <xf numFmtId="4" fontId="7" fillId="0" borderId="12" xfId="0" applyNumberFormat="1" applyFont="1" applyBorder="1"/>
    <xf numFmtId="9" fontId="0" fillId="0" borderId="0" xfId="1" applyFont="1"/>
    <xf numFmtId="0" fontId="5" fillId="0" borderId="0" xfId="3" applyFont="1" applyAlignment="1">
      <alignment horizontal="centerContinuous"/>
    </xf>
    <xf numFmtId="0" fontId="8" fillId="0" borderId="0" xfId="3" applyFont="1" applyAlignment="1">
      <alignment horizontal="centerContinuous"/>
    </xf>
    <xf numFmtId="9" fontId="8" fillId="0" borderId="0" xfId="1" applyFont="1" applyAlignment="1">
      <alignment horizontal="centerContinuous"/>
    </xf>
    <xf numFmtId="0" fontId="8" fillId="0" borderId="0" xfId="3" applyFont="1" applyBorder="1" applyAlignment="1">
      <alignment horizontal="centerContinuous"/>
    </xf>
    <xf numFmtId="0" fontId="9" fillId="0" borderId="0" xfId="2" applyFont="1" applyAlignment="1">
      <alignment horizontal="right"/>
    </xf>
    <xf numFmtId="0" fontId="10" fillId="0" borderId="5" xfId="0" applyFont="1" applyBorder="1" applyAlignment="1">
      <alignment horizontal="center" wrapText="1"/>
    </xf>
    <xf numFmtId="9" fontId="10" fillId="0" borderId="5" xfId="1" applyFont="1" applyBorder="1" applyAlignment="1">
      <alignment horizontal="center" wrapText="1"/>
    </xf>
    <xf numFmtId="0" fontId="7" fillId="0" borderId="9" xfId="0" applyFont="1" applyBorder="1" applyAlignment="1">
      <alignment horizontal="right" indent="1"/>
    </xf>
    <xf numFmtId="0" fontId="7" fillId="0" borderId="9" xfId="0" applyFont="1" applyBorder="1"/>
    <xf numFmtId="0" fontId="0" fillId="0" borderId="9" xfId="0" applyNumberFormat="1" applyBorder="1"/>
    <xf numFmtId="0" fontId="7" fillId="0" borderId="9" xfId="0" applyFont="1" applyBorder="1" applyAlignment="1">
      <alignment horizontal="right" indent="2"/>
    </xf>
    <xf numFmtId="0" fontId="0" fillId="0" borderId="9" xfId="0" applyBorder="1" applyAlignment="1">
      <alignment horizontal="right" indent="3"/>
    </xf>
    <xf numFmtId="0" fontId="7" fillId="0" borderId="9" xfId="0" applyFont="1" applyBorder="1" applyAlignment="1">
      <alignment horizontal="right"/>
    </xf>
    <xf numFmtId="4" fontId="7" fillId="0" borderId="9" xfId="0" applyNumberFormat="1" applyFont="1" applyBorder="1"/>
    <xf numFmtId="0" fontId="7" fillId="0" borderId="12" xfId="0" applyFont="1" applyBorder="1"/>
    <xf numFmtId="0" fontId="0" fillId="0" borderId="0" xfId="0" applyAlignment="1">
      <alignment horizontal="centerContinuous"/>
    </xf>
    <xf numFmtId="0" fontId="5" fillId="0" borderId="0" xfId="3"/>
    <xf numFmtId="0" fontId="9" fillId="0" borderId="0" xfId="2" applyFont="1"/>
    <xf numFmtId="0" fontId="10" fillId="0" borderId="5" xfId="0" applyFont="1" applyBorder="1" applyAlignment="1">
      <alignment horizontal="center" vertical="center" wrapText="1"/>
    </xf>
    <xf numFmtId="0" fontId="0" fillId="0" borderId="9" xfId="0" applyBorder="1"/>
    <xf numFmtId="0" fontId="5" fillId="0" borderId="0" xfId="0" applyFont="1" applyAlignment="1">
      <alignment horizontal="centerContinuous"/>
    </xf>
    <xf numFmtId="0" fontId="10" fillId="0" borderId="7" xfId="0" applyFont="1" applyBorder="1" applyAlignment="1">
      <alignment horizontal="center" vertical="center" wrapText="1"/>
    </xf>
    <xf numFmtId="0" fontId="0" fillId="0" borderId="5" xfId="0" applyBorder="1"/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12" fillId="0" borderId="15" xfId="0" applyFont="1" applyBorder="1" applyAlignment="1">
      <alignment horizontal="right"/>
    </xf>
    <xf numFmtId="0" fontId="0" fillId="0" borderId="4" xfId="0" applyBorder="1" applyAlignment="1">
      <alignment horizontal="right"/>
    </xf>
    <xf numFmtId="0" fontId="12" fillId="0" borderId="3" xfId="0" applyFont="1" applyBorder="1" applyAlignment="1">
      <alignment horizontal="right"/>
    </xf>
    <xf numFmtId="0" fontId="0" fillId="0" borderId="0" xfId="0" applyAlignment="1">
      <alignment horizontal="right"/>
    </xf>
    <xf numFmtId="0" fontId="12" fillId="0" borderId="15" xfId="0" applyFont="1" applyBorder="1"/>
    <xf numFmtId="0" fontId="0" fillId="0" borderId="4" xfId="0" applyBorder="1"/>
    <xf numFmtId="0" fontId="12" fillId="0" borderId="3" xfId="0" applyFont="1" applyBorder="1"/>
    <xf numFmtId="0" fontId="13" fillId="0" borderId="0" xfId="0" applyFont="1" applyAlignment="1">
      <alignment horizontal="center"/>
    </xf>
    <xf numFmtId="0" fontId="7" fillId="0" borderId="5" xfId="0" applyFont="1" applyBorder="1" applyAlignment="1">
      <alignment horizontal="right"/>
    </xf>
    <xf numFmtId="0" fontId="7" fillId="0" borderId="5" xfId="0" applyFont="1" applyBorder="1"/>
    <xf numFmtId="10" fontId="0" fillId="0" borderId="5" xfId="0" applyNumberFormat="1" applyBorder="1"/>
    <xf numFmtId="0" fontId="0" fillId="0" borderId="5" xfId="0" applyNumberFormat="1" applyBorder="1"/>
    <xf numFmtId="0" fontId="7" fillId="0" borderId="5" xfId="0" applyFont="1" applyBorder="1" applyAlignment="1">
      <alignment horizontal="right" indent="1"/>
    </xf>
    <xf numFmtId="0" fontId="7" fillId="0" borderId="5" xfId="0" applyFont="1" applyBorder="1" applyAlignment="1">
      <alignment horizontal="right" indent="2"/>
    </xf>
    <xf numFmtId="0" fontId="0" fillId="0" borderId="5" xfId="0" applyBorder="1" applyAlignment="1">
      <alignment horizontal="right"/>
    </xf>
    <xf numFmtId="10" fontId="0" fillId="0" borderId="5" xfId="0" applyNumberFormat="1" applyBorder="1" applyAlignment="1">
      <alignment horizontal="right"/>
    </xf>
    <xf numFmtId="164" fontId="0" fillId="0" borderId="5" xfId="0" applyNumberFormat="1" applyBorder="1" applyAlignment="1">
      <alignment horizontal="right"/>
    </xf>
    <xf numFmtId="4" fontId="0" fillId="0" borderId="5" xfId="0" applyNumberFormat="1" applyBorder="1"/>
    <xf numFmtId="10" fontId="11" fillId="0" borderId="5" xfId="0" applyNumberFormat="1" applyFont="1" applyBorder="1"/>
    <xf numFmtId="4" fontId="7" fillId="0" borderId="5" xfId="0" applyNumberFormat="1" applyFont="1" applyBorder="1"/>
    <xf numFmtId="10" fontId="7" fillId="0" borderId="5" xfId="0" applyNumberFormat="1" applyFont="1" applyBorder="1"/>
    <xf numFmtId="0" fontId="0" fillId="0" borderId="5" xfId="0" applyBorder="1" applyAlignment="1">
      <alignment horizontal="right" indent="3"/>
    </xf>
    <xf numFmtId="4" fontId="0" fillId="0" borderId="5" xfId="0" applyNumberFormat="1" applyFont="1" applyBorder="1"/>
    <xf numFmtId="0" fontId="0" fillId="0" borderId="5" xfId="0" applyNumberFormat="1" applyBorder="1" applyAlignment="1">
      <alignment horizontal="right"/>
    </xf>
    <xf numFmtId="0" fontId="10" fillId="0" borderId="0" xfId="3" applyFont="1" applyAlignment="1">
      <alignment horizontal="centerContinuous"/>
    </xf>
    <xf numFmtId="0" fontId="14" fillId="0" borderId="12" xfId="0" applyFont="1" applyBorder="1" applyAlignment="1">
      <alignment horizontal="center" wrapText="1"/>
    </xf>
    <xf numFmtId="4" fontId="14" fillId="0" borderId="13" xfId="0" applyNumberFormat="1" applyFont="1" applyBorder="1" applyAlignment="1"/>
    <xf numFmtId="0" fontId="7" fillId="0" borderId="5" xfId="0" applyFont="1" applyFill="1" applyBorder="1"/>
    <xf numFmtId="0" fontId="6" fillId="0" borderId="5" xfId="0" applyFont="1" applyBorder="1" applyAlignment="1">
      <alignment horizontal="centerContinuous"/>
    </xf>
    <xf numFmtId="0" fontId="6" fillId="0" borderId="5" xfId="0" applyFont="1" applyBorder="1" applyAlignment="1">
      <alignment horizontal="center"/>
    </xf>
    <xf numFmtId="4" fontId="6" fillId="0" borderId="5" xfId="0" applyNumberFormat="1" applyFont="1" applyBorder="1" applyAlignment="1"/>
    <xf numFmtId="0" fontId="0" fillId="0" borderId="0" xfId="0"/>
    <xf numFmtId="0" fontId="14" fillId="0" borderId="12" xfId="0" applyFont="1" applyFill="1" applyBorder="1" applyAlignment="1">
      <alignment horizontal="center" wrapText="1"/>
    </xf>
    <xf numFmtId="4" fontId="14" fillId="0" borderId="5" xfId="0" applyNumberFormat="1" applyFont="1" applyFill="1" applyBorder="1" applyAlignment="1"/>
    <xf numFmtId="4" fontId="0" fillId="0" borderId="5" xfId="0" applyNumberFormat="1" applyFont="1" applyFill="1" applyBorder="1"/>
    <xf numFmtId="10" fontId="0" fillId="0" borderId="5" xfId="1" applyNumberFormat="1" applyFont="1" applyFill="1" applyBorder="1"/>
    <xf numFmtId="0" fontId="0" fillId="0" borderId="5" xfId="0" applyNumberFormat="1" applyFill="1" applyBorder="1" applyAlignment="1">
      <alignment horizontal="right"/>
    </xf>
    <xf numFmtId="14" fontId="15" fillId="0" borderId="5" xfId="0" applyNumberFormat="1" applyFont="1" applyFill="1" applyBorder="1"/>
    <xf numFmtId="0" fontId="15" fillId="0" borderId="5" xfId="0" applyFont="1" applyFill="1" applyBorder="1"/>
    <xf numFmtId="0" fontId="15" fillId="0" borderId="5" xfId="0" applyNumberFormat="1" applyFont="1" applyFill="1" applyBorder="1"/>
    <xf numFmtId="43" fontId="15" fillId="0" borderId="5" xfId="4" applyFont="1" applyFill="1" applyBorder="1"/>
    <xf numFmtId="0" fontId="0" fillId="0" borderId="5" xfId="0" applyFill="1" applyBorder="1" applyAlignment="1">
      <alignment horizontal="right"/>
    </xf>
    <xf numFmtId="0" fontId="15" fillId="0" borderId="5" xfId="0" applyFont="1" applyFill="1" applyBorder="1" applyAlignment="1">
      <alignment horizontal="right" indent="2"/>
    </xf>
    <xf numFmtId="0" fontId="15" fillId="0" borderId="5" xfId="0" applyFont="1" applyFill="1" applyBorder="1" applyAlignment="1">
      <alignment horizontal="right" indent="3"/>
    </xf>
    <xf numFmtId="0" fontId="15" fillId="0" borderId="5" xfId="0" applyFont="1" applyFill="1" applyBorder="1" applyAlignment="1">
      <alignment horizontal="right"/>
    </xf>
    <xf numFmtId="14" fontId="15" fillId="0" borderId="5" xfId="0" applyNumberFormat="1" applyFont="1" applyFill="1" applyBorder="1" applyAlignment="1">
      <alignment horizontal="right"/>
    </xf>
    <xf numFmtId="165" fontId="15" fillId="0" borderId="5" xfId="0" applyNumberFormat="1" applyFont="1" applyFill="1" applyBorder="1"/>
    <xf numFmtId="0" fontId="0" fillId="0" borderId="5" xfId="0" applyFill="1" applyBorder="1" applyAlignment="1">
      <alignment horizontal="right" indent="3"/>
    </xf>
    <xf numFmtId="14" fontId="0" fillId="0" borderId="5" xfId="0" applyNumberFormat="1" applyFill="1" applyBorder="1" applyAlignment="1">
      <alignment horizontal="right"/>
    </xf>
    <xf numFmtId="165" fontId="0" fillId="0" borderId="5" xfId="0" applyNumberFormat="1" applyFill="1" applyBorder="1"/>
    <xf numFmtId="4" fontId="0" fillId="0" borderId="5" xfId="0" applyNumberFormat="1" applyFill="1" applyBorder="1"/>
    <xf numFmtId="0" fontId="7" fillId="0" borderId="5" xfId="0" applyFont="1" applyFill="1" applyBorder="1" applyAlignment="1">
      <alignment horizontal="right"/>
    </xf>
    <xf numFmtId="165" fontId="11" fillId="0" borderId="5" xfId="0" applyNumberFormat="1" applyFont="1" applyFill="1" applyBorder="1"/>
    <xf numFmtId="4" fontId="7" fillId="0" borderId="5" xfId="0" applyNumberFormat="1" applyFont="1" applyFill="1" applyBorder="1"/>
    <xf numFmtId="0" fontId="0" fillId="0" borderId="5" xfId="0" applyFill="1" applyBorder="1"/>
    <xf numFmtId="0" fontId="0" fillId="0" borderId="5" xfId="0" applyNumberFormat="1" applyFill="1" applyBorder="1"/>
    <xf numFmtId="0" fontId="0" fillId="0" borderId="12" xfId="0" applyBorder="1"/>
    <xf numFmtId="0" fontId="14" fillId="0" borderId="14" xfId="0" applyFont="1" applyFill="1" applyBorder="1" applyAlignment="1">
      <alignment horizontal="centerContinuous"/>
    </xf>
    <xf numFmtId="0" fontId="14" fillId="0" borderId="5" xfId="0" applyFont="1" applyFill="1" applyBorder="1" applyAlignment="1">
      <alignment horizontal="centerContinuous"/>
    </xf>
    <xf numFmtId="43" fontId="14" fillId="0" borderId="5" xfId="0" applyNumberFormat="1" applyFont="1" applyFill="1" applyBorder="1" applyAlignment="1">
      <alignment horizontal="centerContinuous"/>
    </xf>
    <xf numFmtId="43" fontId="14" fillId="0" borderId="5" xfId="0" applyNumberFormat="1" applyFont="1" applyFill="1" applyBorder="1" applyAlignment="1">
      <alignment horizontal="center"/>
    </xf>
    <xf numFmtId="4" fontId="6" fillId="0" borderId="5" xfId="0" applyNumberFormat="1" applyFont="1" applyFill="1" applyBorder="1" applyAlignment="1"/>
    <xf numFmtId="0" fontId="14" fillId="0" borderId="12" xfId="0" applyFont="1" applyBorder="1" applyAlignment="1">
      <alignment horizontal="right" wrapText="1"/>
    </xf>
    <xf numFmtId="10" fontId="7" fillId="0" borderId="5" xfId="1" applyNumberFormat="1" applyFont="1" applyFill="1" applyBorder="1"/>
    <xf numFmtId="0" fontId="15" fillId="0" borderId="5" xfId="0" applyFont="1" applyBorder="1" applyAlignment="1">
      <alignment horizontal="right" indent="2"/>
    </xf>
    <xf numFmtId="0" fontId="15" fillId="0" borderId="5" xfId="0" applyFont="1" applyBorder="1"/>
    <xf numFmtId="4" fontId="15" fillId="0" borderId="5" xfId="0" applyNumberFormat="1" applyFont="1" applyBorder="1"/>
    <xf numFmtId="10" fontId="15" fillId="0" borderId="5" xfId="0" applyNumberFormat="1" applyFont="1" applyBorder="1"/>
    <xf numFmtId="0" fontId="0" fillId="0" borderId="0" xfId="0" applyBorder="1"/>
    <xf numFmtId="0" fontId="7" fillId="0" borderId="0" xfId="0" applyFont="1" applyBorder="1"/>
    <xf numFmtId="4" fontId="0" fillId="0" borderId="0" xfId="0" applyNumberFormat="1" applyFont="1" applyBorder="1"/>
    <xf numFmtId="4" fontId="15" fillId="0" borderId="0" xfId="0" applyNumberFormat="1" applyFont="1" applyBorder="1"/>
    <xf numFmtId="10" fontId="15" fillId="0" borderId="0" xfId="0" applyNumberFormat="1" applyFont="1" applyBorder="1"/>
    <xf numFmtId="0" fontId="13" fillId="0" borderId="0" xfId="0" applyFont="1" applyBorder="1" applyAlignment="1">
      <alignment horizontal="center"/>
    </xf>
    <xf numFmtId="10" fontId="0" fillId="0" borderId="0" xfId="1" applyNumberFormat="1" applyFont="1" applyFill="1" applyBorder="1"/>
    <xf numFmtId="168" fontId="10" fillId="0" borderId="0" xfId="4" applyNumberFormat="1" applyFont="1" applyFill="1" applyBorder="1"/>
    <xf numFmtId="168" fontId="13" fillId="0" borderId="0" xfId="4" applyNumberFormat="1" applyFont="1" applyFill="1" applyAlignment="1">
      <alignment horizontal="center"/>
    </xf>
    <xf numFmtId="43" fontId="13" fillId="0" borderId="0" xfId="0" applyNumberFormat="1" applyFont="1" applyFill="1" applyAlignment="1">
      <alignment horizontal="center"/>
    </xf>
  </cellXfs>
  <cellStyles count="16">
    <cellStyle name="Comma" xfId="4" builtinId="3"/>
    <cellStyle name="Comma 2" xfId="8" xr:uid="{00000000-0005-0000-0000-000001000000}"/>
    <cellStyle name="Currency [0] _1" xfId="9" xr:uid="{00000000-0005-0000-0000-000002000000}"/>
    <cellStyle name="Hyperlink 2" xfId="10" xr:uid="{00000000-0005-0000-0000-000003000000}"/>
    <cellStyle name="Normal" xfId="0" builtinId="0"/>
    <cellStyle name="Normal 11" xfId="11" xr:uid="{00000000-0005-0000-0000-000005000000}"/>
    <cellStyle name="Normal 2" xfId="5" xr:uid="{00000000-0005-0000-0000-000006000000}"/>
    <cellStyle name="Normal 2 2" xfId="12" xr:uid="{00000000-0005-0000-0000-000007000000}"/>
    <cellStyle name="Normal 3" xfId="13" xr:uid="{00000000-0005-0000-0000-000008000000}"/>
    <cellStyle name="Normal 4" xfId="3" xr:uid="{00000000-0005-0000-0000-000009000000}"/>
    <cellStyle name="Normal 5" xfId="6" xr:uid="{00000000-0005-0000-0000-00000A000000}"/>
    <cellStyle name="Percent" xfId="1" builtinId="5"/>
    <cellStyle name="Percent 2" xfId="14" xr:uid="{00000000-0005-0000-0000-00000C000000}"/>
    <cellStyle name="Text" xfId="15" xr:uid="{00000000-0005-0000-0000-00000D000000}"/>
    <cellStyle name="היפר-קישור" xfId="2" builtinId="8"/>
    <cellStyle name="היפר-קישור 2" xfId="7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51"/>
  <sheetViews>
    <sheetView showGridLines="0" showZeros="0" rightToLeft="1" tabSelected="1" topLeftCell="A4" workbookViewId="0">
      <pane ySplit="10" topLeftCell="A42" activePane="bottomLeft" state="frozen"/>
      <selection activeCell="A4" sqref="A4"/>
      <selection pane="bottomLeft" activeCell="B5" sqref="B5:K51"/>
    </sheetView>
  </sheetViews>
  <sheetFormatPr defaultRowHeight="14.25"/>
  <cols>
    <col min="1" max="1" width="5.625" bestFit="1" customWidth="1"/>
    <col min="2" max="2" width="39.125" bestFit="1" customWidth="1"/>
    <col min="3" max="3" width="9.875" bestFit="1" customWidth="1"/>
    <col min="4" max="4" width="8" customWidth="1"/>
    <col min="5" max="5" width="5" bestFit="1" customWidth="1"/>
    <col min="6" max="6" width="8.875" bestFit="1" customWidth="1"/>
    <col min="7" max="7" width="9.875" bestFit="1" customWidth="1"/>
    <col min="8" max="8" width="17" customWidth="1"/>
    <col min="9" max="9" width="9.875" bestFit="1" customWidth="1"/>
    <col min="10" max="10" width="8.5" bestFit="1" customWidth="1"/>
    <col min="11" max="11" width="9.125" bestFit="1" customWidth="1"/>
  </cols>
  <sheetData>
    <row r="2" spans="1:11">
      <c r="A2" s="1"/>
    </row>
    <row r="3" spans="1:11">
      <c r="A3" s="1"/>
    </row>
    <row r="5" spans="1:11" ht="15">
      <c r="B5" s="2" t="s">
        <v>94</v>
      </c>
      <c r="C5" s="3"/>
      <c r="D5" s="3"/>
      <c r="E5" s="3"/>
      <c r="F5" s="3"/>
      <c r="G5" s="3"/>
      <c r="H5" s="3"/>
      <c r="I5" s="3"/>
      <c r="J5" s="3"/>
      <c r="K5" s="3"/>
    </row>
    <row r="6" spans="1:11">
      <c r="B6" s="85" t="s">
        <v>70</v>
      </c>
      <c r="C6" s="3"/>
      <c r="D6" s="3"/>
      <c r="E6" s="3"/>
      <c r="F6" s="3"/>
      <c r="G6" s="3"/>
      <c r="H6" s="3"/>
      <c r="I6" s="3"/>
      <c r="J6" s="3"/>
      <c r="K6" s="3"/>
    </row>
    <row r="7" spans="1:11" ht="15">
      <c r="B7" s="4" t="s">
        <v>69</v>
      </c>
      <c r="C7" s="3"/>
      <c r="D7" s="3"/>
      <c r="E7" s="3"/>
      <c r="F7" s="3"/>
      <c r="G7" s="3"/>
      <c r="H7" s="3"/>
      <c r="I7" s="3"/>
      <c r="J7" s="3"/>
      <c r="K7" s="3"/>
    </row>
    <row r="8" spans="1:11" ht="15">
      <c r="B8" s="4"/>
      <c r="C8" s="3"/>
      <c r="D8" s="3"/>
      <c r="E8" s="3"/>
      <c r="F8" s="3"/>
      <c r="G8" s="3"/>
      <c r="H8" s="3"/>
      <c r="I8" s="3"/>
      <c r="J8" s="3"/>
      <c r="K8" s="3"/>
    </row>
    <row r="9" spans="1:11" ht="15">
      <c r="B9" s="5"/>
      <c r="C9" s="6"/>
      <c r="D9" s="7"/>
      <c r="E9" s="8"/>
      <c r="F9" s="8"/>
      <c r="G9" s="25"/>
      <c r="H9" s="25"/>
      <c r="I9" s="25"/>
      <c r="J9" s="26"/>
      <c r="K9" s="7"/>
    </row>
    <row r="10" spans="1:11" ht="105">
      <c r="B10" s="9" t="s">
        <v>0</v>
      </c>
      <c r="C10" s="10" t="s">
        <v>1</v>
      </c>
      <c r="D10" s="11" t="s">
        <v>2</v>
      </c>
      <c r="E10" s="12" t="s">
        <v>3</v>
      </c>
      <c r="F10" s="23"/>
      <c r="G10" s="12" t="s">
        <v>10</v>
      </c>
      <c r="H10" s="23"/>
      <c r="I10" s="12" t="s">
        <v>12</v>
      </c>
      <c r="J10" s="23"/>
      <c r="K10" s="9" t="s">
        <v>13</v>
      </c>
    </row>
    <row r="11" spans="1:11" ht="15">
      <c r="B11" s="13"/>
      <c r="C11" s="6" t="s">
        <v>4</v>
      </c>
      <c r="D11" s="14" t="s">
        <v>5</v>
      </c>
      <c r="E11" s="5" t="s">
        <v>6</v>
      </c>
      <c r="F11" s="14" t="s">
        <v>9</v>
      </c>
      <c r="G11" s="6" t="s">
        <v>6</v>
      </c>
      <c r="H11" s="6" t="s">
        <v>9</v>
      </c>
      <c r="I11" s="5" t="s">
        <v>6</v>
      </c>
      <c r="J11" s="14" t="s">
        <v>9</v>
      </c>
      <c r="K11" s="27"/>
    </row>
    <row r="12" spans="1:11" ht="15">
      <c r="B12" s="15"/>
      <c r="C12" s="16"/>
      <c r="D12" s="17"/>
      <c r="E12" s="18" t="s">
        <v>4</v>
      </c>
      <c r="F12" s="24"/>
      <c r="G12" s="18" t="s">
        <v>4</v>
      </c>
      <c r="H12" s="24"/>
      <c r="I12" s="18" t="s">
        <v>4</v>
      </c>
      <c r="J12" s="24"/>
      <c r="K12" s="28" t="s">
        <v>4</v>
      </c>
    </row>
    <row r="13" spans="1:11" ht="15">
      <c r="B13" s="19"/>
      <c r="C13" s="20" t="s">
        <v>7</v>
      </c>
      <c r="D13" s="21"/>
      <c r="E13" s="22" t="s">
        <v>8</v>
      </c>
      <c r="F13" s="23"/>
      <c r="G13" s="22" t="s">
        <v>11</v>
      </c>
      <c r="H13" s="23"/>
      <c r="I13" s="22" t="s">
        <v>14</v>
      </c>
      <c r="J13" s="23"/>
      <c r="K13" s="29" t="s">
        <v>15</v>
      </c>
    </row>
    <row r="14" spans="1:11" s="92" customFormat="1" ht="15">
      <c r="B14" s="93" t="s">
        <v>76</v>
      </c>
      <c r="C14" s="87">
        <v>62144</v>
      </c>
      <c r="D14" s="96">
        <v>1E-3</v>
      </c>
      <c r="E14" s="22"/>
      <c r="F14" s="23"/>
      <c r="G14" s="94"/>
      <c r="H14" s="118"/>
      <c r="I14" s="22"/>
      <c r="J14" s="23"/>
      <c r="K14" s="29"/>
    </row>
    <row r="15" spans="1:11" ht="15">
      <c r="B15" s="86" t="str">
        <f>'נספח 2'!B13</f>
        <v>*A ת.ש.י דרכים מר - IIF</v>
      </c>
      <c r="C15" s="87">
        <v>41188</v>
      </c>
      <c r="D15" s="96">
        <v>6.9999999999999999E-4</v>
      </c>
      <c r="E15" s="89"/>
      <c r="F15" s="89"/>
      <c r="G15" s="119"/>
      <c r="H15" s="119"/>
      <c r="I15" s="89"/>
      <c r="J15" s="89"/>
      <c r="K15" s="90"/>
    </row>
    <row r="16" spans="1:11" ht="15">
      <c r="B16" s="86" t="str">
        <f>'נספח 2'!B14</f>
        <v>*A1 ת.ש.י דרכים מר - IIF</v>
      </c>
      <c r="C16" s="87">
        <v>36877</v>
      </c>
      <c r="D16" s="96">
        <v>5.9999999999999995E-4</v>
      </c>
      <c r="E16" s="89"/>
      <c r="F16" s="89"/>
      <c r="G16" s="119"/>
      <c r="H16" s="119"/>
      <c r="I16" s="89"/>
      <c r="J16" s="89"/>
      <c r="K16" s="90"/>
    </row>
    <row r="17" spans="2:11" ht="29.25">
      <c r="B17" s="86" t="str">
        <f>'נספח 2'!B15</f>
        <v>*גפן ניהול עבור מקפת בע"מ מ"ר 0.01 ש"ח- גפן ניהול עבור מקפת בע"מ</v>
      </c>
      <c r="C17" s="87"/>
      <c r="D17" s="96"/>
      <c r="E17" s="89"/>
      <c r="F17" s="89"/>
      <c r="G17" s="119"/>
      <c r="H17" s="119"/>
      <c r="I17" s="89"/>
      <c r="J17" s="89"/>
      <c r="K17" s="90"/>
    </row>
    <row r="18" spans="2:11" ht="15">
      <c r="B18" s="86"/>
      <c r="C18" s="87"/>
      <c r="D18" s="96"/>
      <c r="E18" s="89"/>
      <c r="F18" s="89"/>
      <c r="G18" s="119"/>
      <c r="H18" s="120"/>
      <c r="I18" s="89"/>
      <c r="J18" s="89"/>
      <c r="K18" s="90"/>
    </row>
    <row r="19" spans="2:11" ht="29.25">
      <c r="B19" s="86" t="str">
        <f>'נספח 2'!B17</f>
        <v>*10S LaSalle Chicago - Accrued int- 10S LaSalle Chicago JV LLC</v>
      </c>
      <c r="C19" s="87">
        <v>404</v>
      </c>
      <c r="D19" s="96">
        <v>0</v>
      </c>
      <c r="E19" s="89"/>
      <c r="F19" s="89"/>
      <c r="G19" s="119"/>
      <c r="H19" s="119"/>
      <c r="I19" s="89"/>
      <c r="J19" s="89"/>
      <c r="K19" s="90"/>
    </row>
    <row r="20" spans="2:11" ht="29.25">
      <c r="B20" s="86" t="str">
        <f>'נספח 2'!B18</f>
        <v>*10S LaSalle Chicago HON- 10S LaSalle Chicago JV LLC</v>
      </c>
      <c r="C20" s="87">
        <v>-7952</v>
      </c>
      <c r="D20" s="96">
        <v>-1E-4</v>
      </c>
      <c r="E20" s="89"/>
      <c r="F20" s="89"/>
      <c r="G20" s="120"/>
      <c r="H20" s="119"/>
      <c r="I20" s="89"/>
      <c r="J20" s="89"/>
      <c r="K20" s="90"/>
    </row>
    <row r="21" spans="2:11" ht="29.25">
      <c r="B21" s="86" t="str">
        <f>'נספח 2'!B19</f>
        <v>*10S LaSalle Chicago LOAN to TX Blkr- 10S LaSalle Chicago JV LLC</v>
      </c>
      <c r="C21" s="87">
        <v>8295</v>
      </c>
      <c r="D21" s="96">
        <v>1E-4</v>
      </c>
      <c r="E21" s="89"/>
      <c r="F21" s="89"/>
      <c r="G21" s="119"/>
      <c r="H21" s="119"/>
      <c r="I21" s="89"/>
      <c r="J21" s="89"/>
      <c r="K21" s="90"/>
    </row>
    <row r="22" spans="2:11" ht="29.25">
      <c r="B22" s="86" t="str">
        <f>'נספח 2'!B20</f>
        <v>*10S LaSalle Chicago QFPF- 10S LaSalle Chicago JV LLC</v>
      </c>
      <c r="C22" s="87">
        <v>1120</v>
      </c>
      <c r="D22" s="96">
        <v>0</v>
      </c>
      <c r="E22" s="89"/>
      <c r="F22" s="89"/>
      <c r="G22" s="120"/>
      <c r="H22" s="119"/>
      <c r="I22" s="89"/>
      <c r="J22" s="89"/>
      <c r="K22" s="90"/>
    </row>
    <row r="23" spans="2:11" ht="29.25">
      <c r="B23" s="86" t="str">
        <f>'נספח 2'!B21</f>
        <v>*529 FIFTH VENTURE LP - HON- 529 FIFTH VENTURE LP</v>
      </c>
      <c r="C23" s="87">
        <v>-20800</v>
      </c>
      <c r="D23" s="96">
        <v>-2.9999999999999997E-4</v>
      </c>
      <c r="E23" s="89"/>
      <c r="F23" s="89"/>
      <c r="G23" s="119"/>
      <c r="H23" s="119"/>
      <c r="I23" s="89"/>
      <c r="J23" s="89"/>
      <c r="K23" s="90"/>
    </row>
    <row r="24" spans="2:11" ht="29.25">
      <c r="B24" s="86" t="str">
        <f>'נספח 2'!B22</f>
        <v>*529 FIFTH VENTURE LP - LOAN- 529 FIFTH VENTURE LP</v>
      </c>
      <c r="C24" s="87">
        <v>10803</v>
      </c>
      <c r="D24" s="96">
        <v>2.0000000000000001E-4</v>
      </c>
      <c r="E24" s="89"/>
      <c r="F24" s="89"/>
      <c r="G24" s="119"/>
      <c r="H24" s="119"/>
      <c r="I24" s="89"/>
      <c r="J24" s="89"/>
      <c r="K24" s="90"/>
    </row>
    <row r="25" spans="2:11" ht="29.25">
      <c r="B25" s="86" t="str">
        <f>'נספח 2'!B23</f>
        <v>*FIFTH 529 - Accrued int- 529 FIFTH VENTURE LP</v>
      </c>
      <c r="C25" s="87">
        <v>17091</v>
      </c>
      <c r="D25" s="96">
        <v>2.9999999999999997E-4</v>
      </c>
      <c r="E25" s="89"/>
      <c r="F25" s="89"/>
      <c r="G25" s="119"/>
      <c r="H25" s="119"/>
      <c r="I25" s="89"/>
      <c r="J25" s="89"/>
      <c r="K25" s="90"/>
    </row>
    <row r="26" spans="2:11" ht="29.25">
      <c r="B26" s="86" t="str">
        <f>'נספח 2'!B24</f>
        <v>*GAIA COPERFILD - Accrued int- gaia coperfild ivc houston</v>
      </c>
      <c r="C26" s="87"/>
      <c r="D26" s="96"/>
      <c r="E26" s="89"/>
      <c r="F26" s="89"/>
      <c r="G26" s="119"/>
      <c r="H26" s="119"/>
      <c r="I26" s="89"/>
      <c r="J26" s="89"/>
      <c r="K26" s="90"/>
    </row>
    <row r="27" spans="2:11" ht="29.25">
      <c r="B27" s="86" t="str">
        <f>'נספח 2'!B25</f>
        <v>*GAIA COPERFILD HON- gaia coperfild ivc houston</v>
      </c>
      <c r="C27" s="87"/>
      <c r="D27" s="96"/>
      <c r="E27" s="89"/>
      <c r="F27" s="89"/>
      <c r="G27" s="119"/>
      <c r="H27" s="120">
        <f>'נספח 3ב'!I11</f>
        <v>-5973</v>
      </c>
      <c r="I27" s="89"/>
      <c r="J27" s="89"/>
      <c r="K27" s="90"/>
    </row>
    <row r="28" spans="2:11" ht="29.25">
      <c r="B28" s="93" t="str">
        <f>'נספח 2'!B26</f>
        <v>*GAIA COPERFILD LOAN- gaia coperfild ivc houston</v>
      </c>
      <c r="C28" s="87"/>
      <c r="D28" s="96"/>
      <c r="E28" s="89"/>
      <c r="F28" s="89"/>
      <c r="G28" s="119"/>
      <c r="H28" s="119"/>
      <c r="I28" s="89"/>
      <c r="J28" s="89"/>
      <c r="K28" s="90"/>
    </row>
    <row r="29" spans="2:11" ht="29.25">
      <c r="B29" s="93" t="str">
        <f>'נספח 2'!B27</f>
        <v>*GAIA GOLD COAST PORTFOLIO- GAIA GOLD COAST</v>
      </c>
      <c r="C29" s="87">
        <v>33485</v>
      </c>
      <c r="D29" s="96">
        <v>5.0000000000000001E-4</v>
      </c>
      <c r="E29" s="89"/>
      <c r="F29" s="89"/>
      <c r="G29" s="120"/>
      <c r="H29" s="119"/>
      <c r="I29" s="89"/>
      <c r="J29" s="89"/>
      <c r="K29" s="90"/>
    </row>
    <row r="30" spans="2:11" ht="15">
      <c r="B30" s="93" t="s">
        <v>82</v>
      </c>
      <c r="C30" s="87">
        <v>65153</v>
      </c>
      <c r="D30" s="96">
        <v>1.1000000000000001E-3</v>
      </c>
      <c r="E30" s="89"/>
      <c r="F30" s="89"/>
      <c r="G30" s="119"/>
      <c r="H30" s="119"/>
      <c r="I30" s="89"/>
      <c r="J30" s="89"/>
      <c r="K30" s="90"/>
    </row>
    <row r="31" spans="2:11" ht="15">
      <c r="B31" s="93" t="str">
        <f>'נספח 2'!B29</f>
        <v>*Thor Gateway 1 and 2 ,LLC- Thor Gateway</v>
      </c>
      <c r="C31" s="87">
        <v>3448</v>
      </c>
      <c r="D31" s="96">
        <v>1E-4</v>
      </c>
      <c r="E31" s="89"/>
      <c r="F31" s="89"/>
      <c r="G31" s="120"/>
      <c r="H31" s="119"/>
      <c r="I31" s="89"/>
      <c r="J31" s="89"/>
      <c r="K31" s="90"/>
    </row>
    <row r="32" spans="2:11" ht="15">
      <c r="B32" s="93" t="str">
        <f>'נספח 2'!B30</f>
        <v>*TopMed 860 Chicago- TopMed 860 Chicago</v>
      </c>
      <c r="C32" s="87">
        <v>24336</v>
      </c>
      <c r="D32" s="96">
        <v>4.0000000000000002E-4</v>
      </c>
      <c r="E32" s="89"/>
      <c r="F32" s="89"/>
      <c r="G32" s="120"/>
      <c r="H32" s="119"/>
      <c r="I32" s="89"/>
      <c r="J32" s="89"/>
      <c r="K32" s="90"/>
    </row>
    <row r="33" spans="2:11" ht="29.25">
      <c r="B33" s="93" t="str">
        <f>'נספח 2'!B31</f>
        <v>*Amitim Mak U.S. Real Estate Investments Hon (2014)- גפן ניהול עבור מקפת בע"מ</v>
      </c>
      <c r="C33" s="87"/>
      <c r="D33" s="96"/>
      <c r="E33" s="89"/>
      <c r="F33" s="89"/>
      <c r="G33" s="119"/>
      <c r="H33" s="119"/>
      <c r="I33" s="89"/>
      <c r="J33" s="89"/>
      <c r="K33" s="90"/>
    </row>
    <row r="34" spans="2:11" ht="29.25">
      <c r="B34" s="93" t="str">
        <f>'נספח 2'!B32</f>
        <v>*Amitim Mak U.S. Real Estate Investments Hov LP- גפן ניהול עבור מקפת בע"מ</v>
      </c>
      <c r="C34" s="87"/>
      <c r="D34" s="96"/>
      <c r="E34" s="89"/>
      <c r="F34" s="89"/>
      <c r="G34" s="119"/>
      <c r="H34" s="119"/>
      <c r="I34" s="89"/>
      <c r="J34" s="89"/>
      <c r="K34" s="90"/>
    </row>
    <row r="35" spans="2:11" ht="15">
      <c r="B35" s="93" t="str">
        <f>'נספח 2'!B33</f>
        <v>Makefet Texas 12 LP</v>
      </c>
      <c r="C35" s="87">
        <v>45309</v>
      </c>
      <c r="D35" s="96">
        <v>6.9999999999999999E-4</v>
      </c>
      <c r="E35" s="89"/>
      <c r="F35" s="89"/>
      <c r="G35" s="119"/>
      <c r="H35" s="119"/>
      <c r="I35" s="89"/>
      <c r="J35" s="89"/>
      <c r="K35" s="90"/>
    </row>
    <row r="36" spans="2:11" ht="15">
      <c r="B36" s="93">
        <f>'נספח 2'!B34</f>
        <v>0</v>
      </c>
      <c r="C36" s="87"/>
      <c r="D36" s="96"/>
      <c r="E36" s="89"/>
      <c r="F36" s="89"/>
      <c r="G36" s="121"/>
      <c r="H36" s="120"/>
      <c r="I36" s="89"/>
      <c r="J36" s="89"/>
      <c r="K36" s="90"/>
    </row>
    <row r="37" spans="2:11" ht="15">
      <c r="B37" s="93" t="str">
        <f>'נספח 2'!B35</f>
        <v>*Danvers Holdco- Danvers Holdco, LP</v>
      </c>
      <c r="C37" s="87"/>
      <c r="D37" s="96"/>
      <c r="E37" s="89"/>
      <c r="F37" s="89"/>
      <c r="G37" s="121"/>
      <c r="H37" s="120">
        <f>'נספח 3ב'!I12</f>
        <v>-28630</v>
      </c>
      <c r="I37" s="89"/>
      <c r="J37" s="89"/>
      <c r="K37" s="90"/>
    </row>
    <row r="38" spans="2:11" ht="29.25">
      <c r="B38" s="93" t="str">
        <f>'נספח 2'!B36</f>
        <v>*GAIA - Atlanta &amp; Nashville accrued int- Gaia Class A Multifamily Properties LP</v>
      </c>
      <c r="C38" s="87">
        <v>3543</v>
      </c>
      <c r="D38" s="96">
        <v>1E-4</v>
      </c>
      <c r="E38" s="89"/>
      <c r="F38" s="89"/>
      <c r="G38" s="120"/>
      <c r="H38" s="119"/>
      <c r="I38" s="89"/>
      <c r="J38" s="89"/>
      <c r="K38" s="90"/>
    </row>
    <row r="39" spans="2:11" ht="29.25">
      <c r="B39" s="93" t="str">
        <f>'נספח 2'!B37</f>
        <v>*GAIA - Atlanta &amp; Nashville HON- Gaia Class A Multifamily Properties LP</v>
      </c>
      <c r="C39" s="87">
        <v>16037</v>
      </c>
      <c r="D39" s="96">
        <v>2.9999999999999997E-4</v>
      </c>
      <c r="E39" s="89"/>
      <c r="F39" s="89"/>
      <c r="G39" s="121"/>
      <c r="H39" s="120"/>
      <c r="I39" s="89"/>
      <c r="J39" s="89"/>
      <c r="K39" s="90"/>
    </row>
    <row r="40" spans="2:11" ht="29.25">
      <c r="B40" s="86" t="str">
        <f>'נספח 2'!B38</f>
        <v>*GAIA - Atlanta &amp; Nashville HOV- Gaia Class A Multifamily Properties LP</v>
      </c>
      <c r="C40" s="87">
        <v>10281</v>
      </c>
      <c r="D40" s="96">
        <v>2.0000000000000001E-4</v>
      </c>
      <c r="E40" s="89"/>
      <c r="F40" s="89"/>
      <c r="G40" s="121"/>
      <c r="H40" s="119"/>
      <c r="I40" s="89"/>
      <c r="J40" s="89"/>
      <c r="K40" s="90"/>
    </row>
    <row r="41" spans="2:11" s="92" customFormat="1" ht="15">
      <c r="B41" s="86" t="s">
        <v>77</v>
      </c>
      <c r="C41" s="87">
        <v>41417</v>
      </c>
      <c r="D41" s="96">
        <v>6.9999999999999999E-4</v>
      </c>
      <c r="E41" s="89"/>
      <c r="F41" s="87"/>
      <c r="G41" s="94"/>
      <c r="H41" s="119"/>
      <c r="I41" s="89"/>
      <c r="J41" s="89"/>
      <c r="K41" s="90"/>
    </row>
    <row r="42" spans="2:11" s="92" customFormat="1" ht="15">
      <c r="B42" s="86" t="s">
        <v>78</v>
      </c>
      <c r="C42" s="87">
        <v>26040</v>
      </c>
      <c r="D42" s="96">
        <v>4.0000000000000002E-4</v>
      </c>
      <c r="E42" s="89"/>
      <c r="F42" s="87"/>
      <c r="G42" s="94">
        <f>'נספח 3ב'!I7+'נספח 3ב'!I8</f>
        <v>16642</v>
      </c>
      <c r="H42" s="119"/>
      <c r="I42" s="89"/>
      <c r="J42" s="89"/>
      <c r="K42" s="90"/>
    </row>
    <row r="43" spans="2:11" s="92" customFormat="1" ht="29.25">
      <c r="B43" s="86" t="s">
        <v>80</v>
      </c>
      <c r="C43" s="87">
        <v>40188</v>
      </c>
      <c r="D43" s="96">
        <v>6.9999999999999999E-4</v>
      </c>
      <c r="E43" s="89"/>
      <c r="F43" s="87"/>
      <c r="G43" s="94"/>
      <c r="H43" s="119"/>
      <c r="I43" s="89"/>
      <c r="J43" s="89"/>
      <c r="K43" s="90"/>
    </row>
    <row r="44" spans="2:11" s="92" customFormat="1" ht="15">
      <c r="B44" s="57" t="s">
        <v>84</v>
      </c>
      <c r="C44" s="87"/>
      <c r="D44" s="96"/>
      <c r="E44" s="89"/>
      <c r="F44" s="87"/>
      <c r="G44" s="94"/>
      <c r="H44" s="119"/>
      <c r="I44" s="89"/>
      <c r="J44" s="89"/>
      <c r="K44" s="90"/>
    </row>
    <row r="45" spans="2:11" s="92" customFormat="1" ht="15">
      <c r="B45" s="57" t="s">
        <v>86</v>
      </c>
      <c r="C45" s="87">
        <v>18723</v>
      </c>
      <c r="D45" s="96">
        <v>2.9999999999999997E-4</v>
      </c>
      <c r="E45" s="89"/>
      <c r="F45" s="87"/>
      <c r="G45" s="94">
        <f>'נספח 3ב'!I13</f>
        <v>4328</v>
      </c>
      <c r="H45" s="119"/>
      <c r="I45" s="89"/>
      <c r="J45" s="89"/>
      <c r="K45" s="90"/>
    </row>
    <row r="46" spans="2:11" s="92" customFormat="1" ht="15">
      <c r="B46" s="57" t="s">
        <v>88</v>
      </c>
      <c r="C46" s="87">
        <v>22253</v>
      </c>
      <c r="D46" s="96">
        <v>4.0000000000000002E-4</v>
      </c>
      <c r="E46" s="89"/>
      <c r="F46" s="87"/>
      <c r="G46" s="94"/>
      <c r="H46" s="119"/>
      <c r="I46" s="89"/>
      <c r="J46" s="89"/>
      <c r="K46" s="90"/>
    </row>
    <row r="47" spans="2:11" s="92" customFormat="1" ht="15">
      <c r="B47" s="117" t="s">
        <v>90</v>
      </c>
      <c r="C47" s="87"/>
      <c r="D47" s="96"/>
      <c r="E47" s="89"/>
      <c r="F47" s="87"/>
      <c r="G47" s="94"/>
      <c r="H47" s="120"/>
      <c r="I47" s="89"/>
      <c r="J47" s="89"/>
      <c r="K47" s="90"/>
    </row>
    <row r="48" spans="2:11" s="92" customFormat="1" ht="15">
      <c r="B48" s="117" t="s">
        <v>91</v>
      </c>
      <c r="C48" s="87">
        <v>139179</v>
      </c>
      <c r="D48" s="96">
        <v>2.3E-3</v>
      </c>
      <c r="E48" s="89"/>
      <c r="F48" s="87"/>
      <c r="G48" s="94"/>
      <c r="H48" s="119"/>
      <c r="I48" s="89"/>
      <c r="J48" s="89"/>
      <c r="K48" s="90"/>
    </row>
    <row r="49" spans="2:11" s="92" customFormat="1" ht="15">
      <c r="B49" s="117" t="s">
        <v>100</v>
      </c>
      <c r="C49" s="87">
        <v>74756</v>
      </c>
      <c r="D49" s="96">
        <v>1.1999999999999999E-3</v>
      </c>
      <c r="E49" s="89"/>
      <c r="F49" s="87"/>
      <c r="G49" s="94">
        <f>'נספח 3ב'!I9+'נספח 3ב'!I10</f>
        <v>69231</v>
      </c>
      <c r="H49" s="119"/>
      <c r="I49" s="89"/>
      <c r="J49" s="89"/>
      <c r="K49" s="90"/>
    </row>
    <row r="50" spans="2:11" s="92" customFormat="1" ht="15">
      <c r="B50" s="117"/>
      <c r="C50" s="87"/>
      <c r="D50" s="96"/>
      <c r="E50" s="89"/>
      <c r="F50" s="87"/>
      <c r="G50" s="94"/>
      <c r="H50" s="119"/>
      <c r="I50" s="89"/>
      <c r="J50" s="89"/>
      <c r="K50" s="90"/>
    </row>
    <row r="51" spans="2:11" ht="15">
      <c r="B51" s="19" t="s">
        <v>71</v>
      </c>
      <c r="C51" s="91">
        <f>SUM(C14:C50)</f>
        <v>713318</v>
      </c>
      <c r="D51" s="124">
        <f>SUM(D14:D50)</f>
        <v>1.1900000000000001E-2</v>
      </c>
      <c r="E51" s="91">
        <f>SUM(E16:E42)</f>
        <v>0</v>
      </c>
      <c r="F51" s="91">
        <f>SUM(F16:F42)</f>
        <v>0</v>
      </c>
      <c r="G51" s="122">
        <f>SUM(G14:G50)</f>
        <v>90201</v>
      </c>
      <c r="H51" s="122">
        <f>SUM(H14:H50)</f>
        <v>-34603</v>
      </c>
      <c r="I51" s="91">
        <f t="shared" ref="I51:K51" si="0">SUM(I16:I42)</f>
        <v>0</v>
      </c>
      <c r="J51" s="91">
        <f t="shared" si="0"/>
        <v>0</v>
      </c>
      <c r="K51" s="91">
        <f t="shared" si="0"/>
        <v>0</v>
      </c>
    </row>
  </sheetData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112"/>
  <sheetViews>
    <sheetView showGridLines="0" showZeros="0" rightToLeft="1" topLeftCell="A19" workbookViewId="0">
      <selection activeCell="J49" sqref="J49"/>
    </sheetView>
  </sheetViews>
  <sheetFormatPr defaultRowHeight="14.25"/>
  <cols>
    <col min="1" max="1" width="5.625" bestFit="1" customWidth="1"/>
    <col min="2" max="2" width="66.75" bestFit="1" customWidth="1"/>
    <col min="3" max="3" width="14" bestFit="1" customWidth="1"/>
    <col min="4" max="4" width="8.875" bestFit="1" customWidth="1"/>
    <col min="5" max="5" width="7.625" bestFit="1" customWidth="1"/>
    <col min="6" max="6" width="6" bestFit="1" customWidth="1"/>
    <col min="7" max="7" width="5.375" bestFit="1" customWidth="1"/>
    <col min="8" max="8" width="6.75" bestFit="1" customWidth="1"/>
    <col min="9" max="9" width="8" bestFit="1" customWidth="1"/>
    <col min="10" max="10" width="16.625" bestFit="1" customWidth="1"/>
    <col min="11" max="11" width="7.25" bestFit="1" customWidth="1"/>
    <col min="12" max="12" width="66.75" bestFit="1" customWidth="1"/>
  </cols>
  <sheetData>
    <row r="1" spans="2:13">
      <c r="I1" s="34"/>
    </row>
    <row r="2" spans="2:13" ht="15">
      <c r="B2" s="4" t="s">
        <v>95</v>
      </c>
      <c r="C2" s="35"/>
      <c r="D2" s="35"/>
      <c r="E2" s="35"/>
      <c r="F2" s="35"/>
      <c r="G2" s="36"/>
      <c r="H2" s="36"/>
      <c r="I2" s="37"/>
      <c r="J2" s="35"/>
      <c r="K2" s="35"/>
    </row>
    <row r="3" spans="2:13" ht="15">
      <c r="B3" s="4" t="str">
        <f>'נספח 1'!B6</f>
        <v>קרן מקפת מרכז לפנסיה ותגמולים אגודה שיתופית בע"מ (בניהול מיוחד)</v>
      </c>
      <c r="C3" s="35"/>
      <c r="D3" s="35"/>
      <c r="E3" s="35"/>
      <c r="F3" s="35"/>
      <c r="G3" s="38"/>
      <c r="H3" s="36"/>
      <c r="I3" s="37"/>
      <c r="J3" s="35"/>
      <c r="K3" s="35"/>
    </row>
    <row r="4" spans="2:13" ht="15">
      <c r="B4" s="4" t="str">
        <f>'נספח 1'!B7</f>
        <v>מספר אישור: 313</v>
      </c>
      <c r="C4" s="35"/>
      <c r="D4" s="35"/>
      <c r="E4" s="35"/>
      <c r="F4" s="35"/>
      <c r="G4" s="38"/>
      <c r="H4" s="36"/>
      <c r="I4" s="37"/>
      <c r="J4" s="35"/>
      <c r="K4" s="35"/>
    </row>
    <row r="5" spans="2:13" ht="15">
      <c r="B5" s="39"/>
      <c r="I5" s="34"/>
    </row>
    <row r="6" spans="2:13" ht="51">
      <c r="B6" s="40" t="s">
        <v>17</v>
      </c>
      <c r="C6" s="40" t="s">
        <v>18</v>
      </c>
      <c r="D6" s="40" t="s">
        <v>19</v>
      </c>
      <c r="E6" s="40" t="s">
        <v>20</v>
      </c>
      <c r="F6" s="40" t="s">
        <v>21</v>
      </c>
      <c r="G6" s="40" t="s">
        <v>22</v>
      </c>
      <c r="H6" s="40" t="s">
        <v>23</v>
      </c>
      <c r="I6" s="41" t="s">
        <v>24</v>
      </c>
      <c r="J6" s="40" t="s">
        <v>25</v>
      </c>
      <c r="K6" s="40" t="s">
        <v>26</v>
      </c>
    </row>
    <row r="7" spans="2:13" ht="15">
      <c r="B7" s="69" t="s">
        <v>48</v>
      </c>
      <c r="C7" s="70"/>
      <c r="D7" s="70"/>
      <c r="E7" s="70"/>
      <c r="F7" s="70"/>
      <c r="G7" s="70"/>
      <c r="H7" s="70"/>
      <c r="I7" s="71"/>
      <c r="J7" s="72"/>
      <c r="K7" s="71"/>
    </row>
    <row r="8" spans="2:13" ht="15">
      <c r="B8" s="73" t="s">
        <v>27</v>
      </c>
      <c r="C8" s="70"/>
      <c r="D8" s="70"/>
      <c r="E8" s="70"/>
      <c r="F8" s="70"/>
      <c r="G8" s="70"/>
      <c r="H8" s="70"/>
      <c r="I8" s="71"/>
      <c r="J8" s="72"/>
      <c r="K8" s="71"/>
    </row>
    <row r="9" spans="2:13" ht="15">
      <c r="B9" s="74" t="s">
        <v>28</v>
      </c>
      <c r="C9" s="70"/>
      <c r="D9" s="70"/>
      <c r="E9" s="70"/>
      <c r="F9" s="70"/>
      <c r="G9" s="70"/>
      <c r="H9" s="70"/>
      <c r="I9" s="71"/>
      <c r="J9" s="72"/>
      <c r="K9" s="71"/>
    </row>
    <row r="10" spans="2:13" ht="15">
      <c r="B10" s="74" t="s">
        <v>49</v>
      </c>
      <c r="C10" s="75"/>
      <c r="D10" s="75"/>
      <c r="E10" s="75"/>
      <c r="F10" s="76"/>
      <c r="G10" s="77"/>
      <c r="H10" s="76"/>
      <c r="I10" s="71"/>
      <c r="J10" s="78"/>
      <c r="K10" s="71"/>
    </row>
    <row r="11" spans="2:13" ht="15">
      <c r="B11" s="74" t="s">
        <v>50</v>
      </c>
      <c r="C11" s="70"/>
      <c r="D11" s="70"/>
      <c r="E11" s="70"/>
      <c r="F11" s="70"/>
      <c r="G11" s="70"/>
      <c r="H11" s="70"/>
      <c r="I11" s="79"/>
      <c r="J11" s="80"/>
      <c r="K11" s="81"/>
    </row>
    <row r="12" spans="2:13" s="92" customFormat="1" ht="15">
      <c r="B12" s="125" t="s">
        <v>76</v>
      </c>
      <c r="C12" s="126">
        <v>51078</v>
      </c>
      <c r="D12" s="70"/>
      <c r="E12" s="70"/>
      <c r="F12" s="70"/>
      <c r="G12" s="70"/>
      <c r="H12" s="70"/>
      <c r="I12" s="79"/>
      <c r="J12" s="127">
        <f>'נספח 1'!C14</f>
        <v>62144</v>
      </c>
      <c r="K12" s="128">
        <f>'נספח 1'!D14</f>
        <v>1E-3</v>
      </c>
    </row>
    <row r="13" spans="2:13" ht="15">
      <c r="B13" s="82" t="s">
        <v>51</v>
      </c>
      <c r="C13" s="84">
        <v>6254</v>
      </c>
      <c r="D13" s="70"/>
      <c r="E13" s="70"/>
      <c r="F13" s="70"/>
      <c r="G13" s="70"/>
      <c r="H13" s="70"/>
      <c r="I13" s="83">
        <v>0</v>
      </c>
      <c r="J13" s="127">
        <f>'נספח 1'!C15</f>
        <v>41188</v>
      </c>
      <c r="K13" s="128">
        <f>'נספח 1'!D15</f>
        <v>6.9999999999999999E-4</v>
      </c>
      <c r="L13" s="92"/>
    </row>
    <row r="14" spans="2:13" ht="15">
      <c r="B14" s="82" t="s">
        <v>52</v>
      </c>
      <c r="C14" s="84">
        <v>6387</v>
      </c>
      <c r="D14" s="70"/>
      <c r="E14" s="70"/>
      <c r="F14" s="70"/>
      <c r="G14" s="70"/>
      <c r="H14" s="70"/>
      <c r="I14" s="83">
        <v>0</v>
      </c>
      <c r="J14" s="127">
        <f>'נספח 1'!C16</f>
        <v>36877</v>
      </c>
      <c r="K14" s="128">
        <f>'נספח 1'!D16</f>
        <v>5.9999999999999995E-4</v>
      </c>
      <c r="L14" s="92"/>
      <c r="M14" s="92"/>
    </row>
    <row r="15" spans="2:13" ht="15">
      <c r="B15" s="82" t="s">
        <v>66</v>
      </c>
      <c r="C15" s="84">
        <v>45161</v>
      </c>
      <c r="D15" s="70"/>
      <c r="E15" s="75"/>
      <c r="F15" s="76"/>
      <c r="G15" s="77"/>
      <c r="H15" s="76"/>
      <c r="I15" s="95">
        <v>100</v>
      </c>
      <c r="J15" s="127">
        <f>'נספח 1'!C17</f>
        <v>0</v>
      </c>
      <c r="K15" s="128">
        <f>'נספח 1'!D17</f>
        <v>0</v>
      </c>
      <c r="L15" s="92"/>
      <c r="M15" s="92"/>
    </row>
    <row r="16" spans="2:13" ht="15">
      <c r="B16" s="82"/>
      <c r="C16" s="84"/>
      <c r="D16" s="70"/>
      <c r="E16" s="57"/>
      <c r="F16" s="57"/>
      <c r="G16" s="57"/>
      <c r="H16" s="57"/>
      <c r="I16" s="83">
        <v>0</v>
      </c>
      <c r="J16" s="127">
        <f>'נספח 1'!C18</f>
        <v>0</v>
      </c>
      <c r="K16" s="128">
        <f>'נספח 1'!D18</f>
        <v>0</v>
      </c>
      <c r="L16" s="92"/>
      <c r="M16" s="92"/>
    </row>
    <row r="17" spans="2:13" s="92" customFormat="1" ht="15">
      <c r="B17" s="82" t="s">
        <v>53</v>
      </c>
      <c r="C17" s="75">
        <v>60413309</v>
      </c>
      <c r="D17" s="70"/>
      <c r="E17" s="57"/>
      <c r="F17" s="57"/>
      <c r="G17" s="57"/>
      <c r="H17" s="57"/>
      <c r="I17" s="83"/>
      <c r="J17" s="127">
        <f>'נספח 1'!C19</f>
        <v>404</v>
      </c>
      <c r="K17" s="128">
        <f>'נספח 1'!D19</f>
        <v>0</v>
      </c>
    </row>
    <row r="18" spans="2:13" ht="15">
      <c r="B18" s="75" t="s">
        <v>54</v>
      </c>
      <c r="C18" s="75">
        <v>61001889</v>
      </c>
      <c r="D18" s="70"/>
      <c r="E18" s="57"/>
      <c r="F18" s="57"/>
      <c r="G18" s="57"/>
      <c r="H18" s="57"/>
      <c r="I18" s="83">
        <v>0</v>
      </c>
      <c r="J18" s="127">
        <f>'נספח 1'!C20</f>
        <v>-7952</v>
      </c>
      <c r="K18" s="128">
        <f>'נספח 1'!D20</f>
        <v>-1E-4</v>
      </c>
      <c r="L18" s="92"/>
      <c r="M18" s="92"/>
    </row>
    <row r="19" spans="2:13" ht="15">
      <c r="B19" s="75" t="s">
        <v>55</v>
      </c>
      <c r="C19" s="75">
        <v>61001897</v>
      </c>
      <c r="D19" s="70"/>
      <c r="E19" s="57"/>
      <c r="F19" s="57"/>
      <c r="G19" s="57"/>
      <c r="H19" s="57"/>
      <c r="I19" s="83">
        <v>0</v>
      </c>
      <c r="J19" s="127">
        <f>'נספח 1'!C21</f>
        <v>8295</v>
      </c>
      <c r="K19" s="128">
        <f>'נספח 1'!D21</f>
        <v>1E-4</v>
      </c>
      <c r="L19" s="92"/>
      <c r="M19" s="92"/>
    </row>
    <row r="20" spans="2:13" ht="15">
      <c r="B20" s="75" t="s">
        <v>56</v>
      </c>
      <c r="C20" s="75">
        <v>61001905</v>
      </c>
      <c r="D20" s="70"/>
      <c r="E20" s="57"/>
      <c r="F20" s="57"/>
      <c r="G20" s="57"/>
      <c r="H20" s="57"/>
      <c r="I20" s="83">
        <v>0</v>
      </c>
      <c r="J20" s="127">
        <f>'נספח 1'!C22</f>
        <v>1120</v>
      </c>
      <c r="K20" s="128">
        <f>'נספח 1'!D22</f>
        <v>0</v>
      </c>
      <c r="L20" s="92"/>
      <c r="M20" s="92"/>
    </row>
    <row r="21" spans="2:13" ht="15">
      <c r="B21" s="75" t="s">
        <v>57</v>
      </c>
      <c r="C21" s="75">
        <v>60374576</v>
      </c>
      <c r="D21" s="70"/>
      <c r="E21" s="57"/>
      <c r="F21" s="57"/>
      <c r="G21" s="57"/>
      <c r="H21" s="57"/>
      <c r="I21" s="83">
        <v>0</v>
      </c>
      <c r="J21" s="127">
        <f>'נספח 1'!C23</f>
        <v>-20800</v>
      </c>
      <c r="K21" s="128">
        <f>'נספח 1'!D23</f>
        <v>-2.9999999999999997E-4</v>
      </c>
      <c r="L21" s="92"/>
      <c r="M21" s="92"/>
    </row>
    <row r="22" spans="2:13" ht="15">
      <c r="B22" s="75" t="s">
        <v>58</v>
      </c>
      <c r="C22" s="75">
        <v>60374550</v>
      </c>
      <c r="D22" s="70"/>
      <c r="E22" s="57"/>
      <c r="F22" s="57"/>
      <c r="G22" s="57"/>
      <c r="H22" s="57"/>
      <c r="I22" s="83">
        <v>0</v>
      </c>
      <c r="J22" s="127">
        <f>'נספח 1'!C24</f>
        <v>10803</v>
      </c>
      <c r="K22" s="128">
        <f>'נספח 1'!D24</f>
        <v>2.0000000000000001E-4</v>
      </c>
      <c r="L22" s="92"/>
      <c r="M22" s="92"/>
    </row>
    <row r="23" spans="2:13" ht="15">
      <c r="B23" s="75" t="s">
        <v>59</v>
      </c>
      <c r="C23" s="75">
        <v>60413333</v>
      </c>
      <c r="D23" s="70"/>
      <c r="E23" s="57"/>
      <c r="F23" s="57"/>
      <c r="G23" s="57"/>
      <c r="H23" s="57"/>
      <c r="I23" s="83">
        <v>0</v>
      </c>
      <c r="J23" s="127">
        <f>'נספח 1'!C25</f>
        <v>17091</v>
      </c>
      <c r="K23" s="128">
        <f>'נספח 1'!D25</f>
        <v>2.9999999999999997E-4</v>
      </c>
      <c r="L23" s="92"/>
      <c r="M23" s="92"/>
    </row>
    <row r="24" spans="2:13" ht="15">
      <c r="B24" s="75" t="s">
        <v>60</v>
      </c>
      <c r="C24" s="75">
        <v>60413325</v>
      </c>
      <c r="D24" s="70"/>
      <c r="E24" s="57"/>
      <c r="F24" s="57"/>
      <c r="G24" s="57"/>
      <c r="H24" s="57"/>
      <c r="I24" s="83">
        <v>0</v>
      </c>
      <c r="J24" s="127">
        <f>'נספח 1'!C26</f>
        <v>0</v>
      </c>
      <c r="K24" s="128">
        <f>'נספח 1'!D26</f>
        <v>0</v>
      </c>
      <c r="L24" s="92"/>
      <c r="M24" s="92"/>
    </row>
    <row r="25" spans="2:13" ht="15">
      <c r="B25" s="75" t="s">
        <v>61</v>
      </c>
      <c r="C25" s="75">
        <v>60380565</v>
      </c>
      <c r="D25" s="70"/>
      <c r="E25" s="57"/>
      <c r="F25" s="57"/>
      <c r="G25" s="57"/>
      <c r="H25" s="57"/>
      <c r="I25" s="83">
        <v>0</v>
      </c>
      <c r="J25" s="127">
        <f>'נספח 1'!C27</f>
        <v>0</v>
      </c>
      <c r="K25" s="128">
        <f>'נספח 1'!D27</f>
        <v>0</v>
      </c>
      <c r="L25" s="92"/>
      <c r="M25" s="92"/>
    </row>
    <row r="26" spans="2:13" ht="15">
      <c r="B26" s="75" t="s">
        <v>62</v>
      </c>
      <c r="C26" s="75">
        <v>60380573</v>
      </c>
      <c r="D26" s="70"/>
      <c r="E26" s="57"/>
      <c r="F26" s="57"/>
      <c r="G26" s="57"/>
      <c r="H26" s="57"/>
      <c r="I26" s="83">
        <v>0</v>
      </c>
      <c r="J26" s="127">
        <f>'נספח 1'!C28</f>
        <v>0</v>
      </c>
      <c r="K26" s="128">
        <f>'נספח 1'!D28</f>
        <v>0</v>
      </c>
      <c r="L26" s="92"/>
      <c r="M26" s="92"/>
    </row>
    <row r="27" spans="2:13" ht="15">
      <c r="B27" s="75" t="s">
        <v>63</v>
      </c>
      <c r="C27" s="75">
        <v>60418993</v>
      </c>
      <c r="D27" s="70"/>
      <c r="E27" s="57"/>
      <c r="F27" s="57"/>
      <c r="G27" s="57"/>
      <c r="H27" s="57"/>
      <c r="I27" s="83">
        <v>0</v>
      </c>
      <c r="J27" s="127">
        <f>'נספח 1'!C29</f>
        <v>33485</v>
      </c>
      <c r="K27" s="128">
        <f>'נספח 1'!D29</f>
        <v>5.0000000000000001E-4</v>
      </c>
      <c r="L27" s="92"/>
      <c r="M27" s="92"/>
    </row>
    <row r="28" spans="2:13" ht="15">
      <c r="B28" s="75" t="s">
        <v>82</v>
      </c>
      <c r="C28" s="75" t="s">
        <v>83</v>
      </c>
      <c r="D28" s="70"/>
      <c r="E28" s="57"/>
      <c r="F28" s="57"/>
      <c r="G28" s="57"/>
      <c r="H28" s="57"/>
      <c r="I28" s="83">
        <v>0</v>
      </c>
      <c r="J28" s="127">
        <f>'נספח 1'!C30</f>
        <v>65153</v>
      </c>
      <c r="K28" s="128">
        <f>'נספח 1'!D30</f>
        <v>1.1000000000000001E-3</v>
      </c>
      <c r="L28" s="92"/>
      <c r="M28" s="92"/>
    </row>
    <row r="29" spans="2:13" ht="15">
      <c r="B29" s="75" t="s">
        <v>64</v>
      </c>
      <c r="C29" s="75">
        <v>60409380</v>
      </c>
      <c r="D29" s="70"/>
      <c r="E29" s="57"/>
      <c r="F29" s="57"/>
      <c r="G29" s="57"/>
      <c r="H29" s="57"/>
      <c r="I29" s="83">
        <v>0</v>
      </c>
      <c r="J29" s="127">
        <f>'נספח 1'!C31</f>
        <v>3448</v>
      </c>
      <c r="K29" s="128">
        <f>'נספח 1'!D31</f>
        <v>1E-4</v>
      </c>
      <c r="L29" s="92"/>
      <c r="M29" s="92"/>
    </row>
    <row r="30" spans="2:13" s="92" customFormat="1" ht="15">
      <c r="B30" s="75" t="s">
        <v>65</v>
      </c>
      <c r="C30" s="75">
        <v>60418985</v>
      </c>
      <c r="D30" s="70"/>
      <c r="E30" s="57"/>
      <c r="F30" s="57"/>
      <c r="G30" s="57"/>
      <c r="H30" s="57"/>
      <c r="I30" s="83"/>
      <c r="J30" s="127">
        <f>'נספח 1'!C32</f>
        <v>24336</v>
      </c>
      <c r="K30" s="128">
        <f>'נספח 1'!D32</f>
        <v>4.0000000000000002E-4</v>
      </c>
    </row>
    <row r="31" spans="2:13" s="92" customFormat="1" ht="15">
      <c r="B31" s="75" t="s">
        <v>67</v>
      </c>
      <c r="C31" s="75">
        <v>7894564</v>
      </c>
      <c r="D31" s="70"/>
      <c r="E31" s="57"/>
      <c r="F31" s="57"/>
      <c r="G31" s="57"/>
      <c r="H31" s="57"/>
      <c r="I31" s="83"/>
      <c r="J31" s="127">
        <f>'נספח 1'!C33</f>
        <v>0</v>
      </c>
      <c r="K31" s="128">
        <f>'נספח 1'!D33</f>
        <v>0</v>
      </c>
    </row>
    <row r="32" spans="2:13" ht="15">
      <c r="B32" s="75" t="s">
        <v>68</v>
      </c>
      <c r="C32" s="75">
        <v>7894562</v>
      </c>
      <c r="D32" s="70"/>
      <c r="E32" s="57"/>
      <c r="F32" s="57"/>
      <c r="G32" s="57"/>
      <c r="H32" s="57"/>
      <c r="I32" s="83">
        <v>0</v>
      </c>
      <c r="J32" s="127">
        <f>'נספח 1'!C34</f>
        <v>0</v>
      </c>
      <c r="K32" s="128">
        <f>'נספח 1'!D34</f>
        <v>0</v>
      </c>
      <c r="L32" s="92"/>
      <c r="M32" s="92"/>
    </row>
    <row r="33" spans="2:13" ht="15">
      <c r="B33" s="75" t="s">
        <v>79</v>
      </c>
      <c r="C33" s="75">
        <v>7894578</v>
      </c>
      <c r="D33" s="70"/>
      <c r="E33" s="57"/>
      <c r="F33" s="57"/>
      <c r="G33" s="57"/>
      <c r="H33" s="57"/>
      <c r="I33" s="83">
        <v>0</v>
      </c>
      <c r="J33" s="127">
        <f>'נספח 1'!C35</f>
        <v>45309</v>
      </c>
      <c r="K33" s="128">
        <f>'נספח 1'!D35</f>
        <v>6.9999999999999999E-4</v>
      </c>
      <c r="L33" s="92"/>
      <c r="M33" s="92"/>
    </row>
    <row r="34" spans="2:13" ht="15">
      <c r="B34" s="75"/>
      <c r="C34" s="75"/>
      <c r="D34" s="70"/>
      <c r="E34" s="57"/>
      <c r="F34" s="57"/>
      <c r="G34" s="57"/>
      <c r="H34" s="57"/>
      <c r="I34" s="83">
        <v>0</v>
      </c>
      <c r="J34" s="127">
        <f>'נספח 1'!C36</f>
        <v>0</v>
      </c>
      <c r="K34" s="128">
        <f>'נספח 1'!D36</f>
        <v>0</v>
      </c>
      <c r="L34" s="92"/>
      <c r="M34" s="92"/>
    </row>
    <row r="35" spans="2:13" ht="15">
      <c r="B35" s="75" t="s">
        <v>72</v>
      </c>
      <c r="C35" s="75">
        <v>62003365</v>
      </c>
      <c r="D35" s="70"/>
      <c r="E35" s="57"/>
      <c r="F35" s="57"/>
      <c r="G35" s="57"/>
      <c r="H35" s="57"/>
      <c r="I35" s="83">
        <v>0</v>
      </c>
      <c r="J35" s="127">
        <f>'נספח 1'!C37</f>
        <v>0</v>
      </c>
      <c r="K35" s="128">
        <f>'נספח 1'!D37</f>
        <v>0</v>
      </c>
      <c r="L35" s="92"/>
      <c r="M35" s="92"/>
    </row>
    <row r="36" spans="2:13" ht="15">
      <c r="B36" s="75" t="s">
        <v>73</v>
      </c>
      <c r="C36" s="75">
        <v>62004471</v>
      </c>
      <c r="D36" s="70"/>
      <c r="E36" s="57"/>
      <c r="F36" s="57"/>
      <c r="G36" s="57"/>
      <c r="H36" s="57"/>
      <c r="I36" s="83">
        <v>0</v>
      </c>
      <c r="J36" s="127">
        <f>'נספח 1'!C38</f>
        <v>3543</v>
      </c>
      <c r="K36" s="128">
        <f>'נספח 1'!D38</f>
        <v>1E-4</v>
      </c>
      <c r="L36" s="92"/>
      <c r="M36" s="92"/>
    </row>
    <row r="37" spans="2:13" ht="15">
      <c r="B37" s="75" t="s">
        <v>74</v>
      </c>
      <c r="C37" s="75">
        <v>62004300</v>
      </c>
      <c r="D37" s="70"/>
      <c r="E37" s="57"/>
      <c r="F37" s="57"/>
      <c r="G37" s="57"/>
      <c r="H37" s="57"/>
      <c r="I37" s="83"/>
      <c r="J37" s="127">
        <f>'נספח 1'!C39</f>
        <v>16037</v>
      </c>
      <c r="K37" s="128">
        <f>'נספח 1'!D39</f>
        <v>2.9999999999999997E-4</v>
      </c>
      <c r="L37" s="92"/>
      <c r="M37" s="92"/>
    </row>
    <row r="38" spans="2:13" ht="15">
      <c r="B38" s="75" t="s">
        <v>75</v>
      </c>
      <c r="C38" s="75">
        <v>62004328</v>
      </c>
      <c r="D38" s="70"/>
      <c r="E38" s="57"/>
      <c r="F38" s="57"/>
      <c r="G38" s="57"/>
      <c r="H38" s="57"/>
      <c r="I38" s="83"/>
      <c r="J38" s="127">
        <f>'נספח 1'!C40</f>
        <v>10281</v>
      </c>
      <c r="K38" s="128">
        <f>'נספח 1'!D40</f>
        <v>2.0000000000000001E-4</v>
      </c>
      <c r="L38" s="92"/>
      <c r="M38" s="92"/>
    </row>
    <row r="39" spans="2:13" ht="15">
      <c r="B39" s="123" t="s">
        <v>77</v>
      </c>
      <c r="C39" s="75">
        <v>62008610</v>
      </c>
      <c r="D39" s="70"/>
      <c r="E39" s="57"/>
      <c r="F39" s="57"/>
      <c r="G39" s="57"/>
      <c r="H39" s="57"/>
      <c r="I39" s="83"/>
      <c r="J39" s="127">
        <f>'נספח 1'!C41</f>
        <v>41417</v>
      </c>
      <c r="K39" s="128">
        <f>'נספח 1'!D41</f>
        <v>6.9999999999999999E-4</v>
      </c>
      <c r="L39" s="92"/>
      <c r="M39" s="92"/>
    </row>
    <row r="40" spans="2:13" ht="15">
      <c r="B40" s="123" t="s">
        <v>78</v>
      </c>
      <c r="C40" s="75">
        <v>62009980</v>
      </c>
      <c r="D40" s="70"/>
      <c r="E40" s="57"/>
      <c r="F40" s="57"/>
      <c r="G40" s="57"/>
      <c r="H40" s="57"/>
      <c r="I40" s="83"/>
      <c r="J40" s="127">
        <f>'נספח 1'!C42</f>
        <v>26040</v>
      </c>
      <c r="K40" s="128">
        <f>'נספח 1'!D42</f>
        <v>4.0000000000000002E-4</v>
      </c>
      <c r="L40" s="92"/>
      <c r="M40" s="92"/>
    </row>
    <row r="41" spans="2:13" ht="15">
      <c r="B41" s="123" t="s">
        <v>80</v>
      </c>
      <c r="C41" s="75" t="s">
        <v>81</v>
      </c>
      <c r="D41" s="70"/>
      <c r="E41" s="57"/>
      <c r="F41" s="57"/>
      <c r="G41" s="57"/>
      <c r="H41" s="57"/>
      <c r="I41" s="83"/>
      <c r="J41" s="127">
        <f>'נספח 1'!C43</f>
        <v>40188</v>
      </c>
      <c r="K41" s="128">
        <f>'נספח 1'!D43</f>
        <v>6.9999999999999999E-4</v>
      </c>
      <c r="L41" s="92"/>
      <c r="M41" s="92"/>
    </row>
    <row r="42" spans="2:13" s="92" customFormat="1" ht="15">
      <c r="B42" s="75" t="s">
        <v>84</v>
      </c>
      <c r="C42" s="75" t="s">
        <v>85</v>
      </c>
      <c r="D42" s="70"/>
      <c r="E42" s="57"/>
      <c r="F42" s="57"/>
      <c r="G42" s="57"/>
      <c r="H42" s="57"/>
      <c r="I42" s="83"/>
      <c r="J42" s="127">
        <f>'נספח 1'!C44</f>
        <v>0</v>
      </c>
      <c r="K42" s="128">
        <f>'נספח 1'!D44</f>
        <v>0</v>
      </c>
    </row>
    <row r="43" spans="2:13" s="92" customFormat="1" ht="15">
      <c r="B43" s="75" t="s">
        <v>86</v>
      </c>
      <c r="C43" s="75" t="s">
        <v>87</v>
      </c>
      <c r="D43" s="70"/>
      <c r="E43" s="57"/>
      <c r="F43" s="57"/>
      <c r="G43" s="57"/>
      <c r="H43" s="57"/>
      <c r="I43" s="83"/>
      <c r="J43" s="127">
        <f>'נספח 1'!C45</f>
        <v>18723</v>
      </c>
      <c r="K43" s="128">
        <f>'נספח 1'!D45</f>
        <v>2.9999999999999997E-4</v>
      </c>
    </row>
    <row r="44" spans="2:13" s="92" customFormat="1" ht="15">
      <c r="B44" s="75" t="s">
        <v>88</v>
      </c>
      <c r="C44" s="75" t="s">
        <v>89</v>
      </c>
      <c r="D44" s="70"/>
      <c r="E44" s="57"/>
      <c r="F44" s="57"/>
      <c r="G44" s="57"/>
      <c r="H44" s="57"/>
      <c r="I44" s="83"/>
      <c r="J44" s="127">
        <f>'נספח 1'!C46</f>
        <v>22253</v>
      </c>
      <c r="K44" s="128">
        <f>'נספח 1'!D46</f>
        <v>4.0000000000000002E-4</v>
      </c>
    </row>
    <row r="45" spans="2:13" s="92" customFormat="1" ht="15">
      <c r="B45" s="75" t="s">
        <v>90</v>
      </c>
      <c r="C45" s="75" t="s">
        <v>92</v>
      </c>
      <c r="D45" s="70"/>
      <c r="E45" s="57"/>
      <c r="F45" s="57"/>
      <c r="G45" s="57"/>
      <c r="H45" s="57"/>
      <c r="I45" s="83"/>
      <c r="J45" s="127">
        <f>'נספח 1'!C47</f>
        <v>0</v>
      </c>
      <c r="K45" s="128">
        <f>'נספח 1'!D47</f>
        <v>0</v>
      </c>
    </row>
    <row r="46" spans="2:13" s="92" customFormat="1" ht="15">
      <c r="B46" s="75" t="s">
        <v>91</v>
      </c>
      <c r="C46" s="75" t="s">
        <v>93</v>
      </c>
      <c r="D46" s="70"/>
      <c r="E46" s="57"/>
      <c r="F46" s="57"/>
      <c r="G46" s="57"/>
      <c r="H46" s="57"/>
      <c r="I46" s="83"/>
      <c r="J46" s="127">
        <f>'נספח 1'!C48</f>
        <v>139179</v>
      </c>
      <c r="K46" s="128">
        <f>'נספח 1'!D48</f>
        <v>2.3E-3</v>
      </c>
    </row>
    <row r="47" spans="2:13" s="92" customFormat="1" ht="15">
      <c r="B47" s="75" t="s">
        <v>100</v>
      </c>
      <c r="C47" s="75" t="s">
        <v>101</v>
      </c>
      <c r="D47" s="70"/>
      <c r="E47" s="57"/>
      <c r="F47" s="57"/>
      <c r="G47" s="57"/>
      <c r="H47" s="57"/>
      <c r="I47" s="83"/>
      <c r="J47" s="127">
        <f>'נספח 1'!C49</f>
        <v>74756</v>
      </c>
      <c r="K47" s="128">
        <f>'נספח 1'!D49</f>
        <v>1.1999999999999999E-3</v>
      </c>
    </row>
    <row r="48" spans="2:13" s="92" customFormat="1" ht="15">
      <c r="B48" s="99"/>
      <c r="C48" s="57"/>
      <c r="D48" s="70"/>
      <c r="E48" s="57"/>
      <c r="F48" s="57"/>
      <c r="G48" s="57"/>
      <c r="H48" s="57"/>
      <c r="I48" s="83"/>
      <c r="J48" s="127"/>
      <c r="K48" s="128"/>
    </row>
    <row r="49" spans="2:11" s="92" customFormat="1" ht="15">
      <c r="B49" s="88" t="s">
        <v>71</v>
      </c>
      <c r="C49" s="70"/>
      <c r="D49" s="70"/>
      <c r="E49" s="70"/>
      <c r="F49" s="70"/>
      <c r="G49" s="70"/>
      <c r="H49" s="70"/>
      <c r="I49" s="80"/>
      <c r="J49" s="80">
        <f>'נספח 1'!C51</f>
        <v>713318</v>
      </c>
      <c r="K49" s="81">
        <f>'נספח 1'!D51</f>
        <v>1.1900000000000001E-2</v>
      </c>
    </row>
    <row r="50" spans="2:11" s="92" customFormat="1" ht="15">
      <c r="B50" s="129"/>
      <c r="C50" s="129"/>
      <c r="D50" s="130"/>
      <c r="E50" s="129"/>
      <c r="F50" s="129"/>
      <c r="G50" s="129"/>
      <c r="H50" s="129"/>
      <c r="I50" s="131"/>
      <c r="J50" s="132">
        <f>'נספח 1'!C52</f>
        <v>0</v>
      </c>
      <c r="K50" s="133">
        <f>'נספח 1'!D52</f>
        <v>0</v>
      </c>
    </row>
    <row r="51" spans="2:11" ht="18">
      <c r="B51" s="129"/>
      <c r="C51" s="129"/>
      <c r="D51" s="129"/>
      <c r="E51" s="129"/>
      <c r="F51" s="129"/>
      <c r="G51" s="129"/>
      <c r="H51" s="129"/>
      <c r="I51" s="134"/>
      <c r="J51" s="132">
        <f>'נספח 1'!C53</f>
        <v>0</v>
      </c>
      <c r="K51" s="133">
        <f>'נספח 1'!D53</f>
        <v>0</v>
      </c>
    </row>
    <row r="52" spans="2:11" ht="18">
      <c r="B52" s="129"/>
      <c r="C52" s="129"/>
      <c r="D52" s="129"/>
      <c r="E52" s="129"/>
      <c r="F52" s="129"/>
      <c r="G52" s="129"/>
      <c r="H52" s="129"/>
      <c r="I52" s="134"/>
      <c r="J52" s="136"/>
      <c r="K52" s="135"/>
    </row>
    <row r="53" spans="2:11" ht="18">
      <c r="I53" s="68"/>
      <c r="J53" s="137"/>
      <c r="K53" s="68"/>
    </row>
    <row r="54" spans="2:11" ht="18">
      <c r="I54" s="68"/>
      <c r="J54" s="137"/>
      <c r="K54" s="68"/>
    </row>
    <row r="55" spans="2:11" ht="18">
      <c r="I55" s="68"/>
      <c r="J55" s="137"/>
      <c r="K55" s="68"/>
    </row>
    <row r="56" spans="2:11" ht="18">
      <c r="I56" s="68"/>
      <c r="J56" s="137"/>
      <c r="K56" s="68"/>
    </row>
    <row r="57" spans="2:11" ht="18">
      <c r="I57" s="68"/>
      <c r="J57" s="137"/>
      <c r="K57" s="68"/>
    </row>
    <row r="58" spans="2:11" ht="18">
      <c r="I58" s="68"/>
      <c r="J58" s="137"/>
      <c r="K58" s="68"/>
    </row>
    <row r="59" spans="2:11" ht="18">
      <c r="I59" s="68"/>
      <c r="J59" s="137"/>
      <c r="K59" s="68"/>
    </row>
    <row r="60" spans="2:11" ht="18">
      <c r="I60" s="68"/>
      <c r="J60" s="137"/>
      <c r="K60" s="68"/>
    </row>
    <row r="61" spans="2:11" ht="18">
      <c r="I61" s="68"/>
      <c r="J61" s="137"/>
      <c r="K61" s="68"/>
    </row>
    <row r="62" spans="2:11" ht="18">
      <c r="I62" s="68"/>
      <c r="J62" s="137"/>
      <c r="K62" s="68"/>
    </row>
    <row r="63" spans="2:11" ht="18">
      <c r="I63" s="68"/>
      <c r="J63" s="137"/>
      <c r="K63" s="68"/>
    </row>
    <row r="64" spans="2:11" ht="18">
      <c r="I64" s="68"/>
      <c r="J64" s="137"/>
      <c r="K64" s="68"/>
    </row>
    <row r="65" spans="9:11" ht="18">
      <c r="I65" s="68"/>
      <c r="J65" s="137"/>
      <c r="K65" s="68"/>
    </row>
    <row r="66" spans="9:11" ht="18">
      <c r="I66" s="68"/>
      <c r="J66" s="137"/>
      <c r="K66" s="68"/>
    </row>
    <row r="67" spans="9:11" ht="18">
      <c r="I67" s="68"/>
      <c r="J67" s="137"/>
      <c r="K67" s="68"/>
    </row>
    <row r="68" spans="9:11" ht="18">
      <c r="I68" s="68"/>
      <c r="J68" s="137"/>
      <c r="K68" s="68"/>
    </row>
    <row r="69" spans="9:11" ht="18">
      <c r="I69" s="68"/>
      <c r="J69" s="137"/>
      <c r="K69" s="68"/>
    </row>
    <row r="70" spans="9:11" ht="18">
      <c r="I70" s="68"/>
      <c r="J70" s="138"/>
      <c r="K70" s="68"/>
    </row>
    <row r="71" spans="9:11" ht="18">
      <c r="I71" s="68"/>
      <c r="J71" s="68"/>
      <c r="K71" s="68"/>
    </row>
    <row r="72" spans="9:11" ht="18">
      <c r="I72" s="68"/>
      <c r="J72" s="68"/>
      <c r="K72" s="68"/>
    </row>
    <row r="73" spans="9:11" ht="18">
      <c r="I73" s="68"/>
      <c r="J73" s="68"/>
      <c r="K73" s="68"/>
    </row>
    <row r="74" spans="9:11" ht="18">
      <c r="I74" s="68"/>
      <c r="J74" s="68"/>
      <c r="K74" s="68"/>
    </row>
    <row r="75" spans="9:11" ht="18">
      <c r="I75" s="68"/>
      <c r="J75" s="68"/>
      <c r="K75" s="68"/>
    </row>
    <row r="76" spans="9:11" ht="18">
      <c r="I76" s="68"/>
      <c r="J76" s="68"/>
      <c r="K76" s="68"/>
    </row>
    <row r="77" spans="9:11" ht="18">
      <c r="I77" s="68"/>
      <c r="J77" s="68"/>
      <c r="K77" s="68"/>
    </row>
    <row r="78" spans="9:11" ht="18">
      <c r="I78" s="68"/>
      <c r="J78" s="68"/>
      <c r="K78" s="68"/>
    </row>
    <row r="79" spans="9:11" ht="18">
      <c r="I79" s="68"/>
      <c r="J79" s="68"/>
      <c r="K79" s="68"/>
    </row>
    <row r="80" spans="9:11" ht="18">
      <c r="I80" s="68"/>
      <c r="J80" s="68"/>
      <c r="K80" s="68"/>
    </row>
    <row r="81" spans="9:11" ht="18">
      <c r="I81" s="68"/>
      <c r="K81" s="68"/>
    </row>
    <row r="82" spans="9:11" ht="18">
      <c r="I82" s="68"/>
      <c r="K82" s="68"/>
    </row>
    <row r="83" spans="9:11" ht="18">
      <c r="I83" s="68"/>
      <c r="K83" s="68"/>
    </row>
    <row r="84" spans="9:11" ht="18">
      <c r="I84" s="68"/>
      <c r="K84" s="68"/>
    </row>
    <row r="85" spans="9:11" ht="18">
      <c r="I85" s="68"/>
      <c r="K85" s="68"/>
    </row>
    <row r="86" spans="9:11" ht="18">
      <c r="I86" s="68"/>
      <c r="K86" s="68"/>
    </row>
    <row r="87" spans="9:11" ht="18">
      <c r="I87" s="68"/>
      <c r="K87" s="68"/>
    </row>
    <row r="88" spans="9:11" ht="18">
      <c r="I88" s="68"/>
      <c r="K88" s="68"/>
    </row>
    <row r="89" spans="9:11" ht="18">
      <c r="I89" s="68"/>
      <c r="K89" s="68"/>
    </row>
    <row r="90" spans="9:11" ht="18">
      <c r="I90" s="68"/>
      <c r="K90" s="68"/>
    </row>
    <row r="91" spans="9:11" ht="18">
      <c r="I91" s="68"/>
      <c r="K91" s="68"/>
    </row>
    <row r="92" spans="9:11" ht="18">
      <c r="I92" s="68"/>
      <c r="K92" s="68"/>
    </row>
    <row r="93" spans="9:11" ht="18">
      <c r="I93" s="68"/>
      <c r="K93" s="68"/>
    </row>
    <row r="94" spans="9:11" ht="18">
      <c r="I94" s="68"/>
      <c r="K94" s="68"/>
    </row>
    <row r="95" spans="9:11" ht="18">
      <c r="I95" s="68"/>
      <c r="K95" s="68"/>
    </row>
    <row r="96" spans="9:11" ht="18">
      <c r="I96" s="68"/>
      <c r="K96" s="68"/>
    </row>
    <row r="97" spans="9:11" ht="18">
      <c r="I97" s="68"/>
      <c r="K97" s="68"/>
    </row>
    <row r="98" spans="9:11" ht="18">
      <c r="I98" s="68"/>
      <c r="K98" s="68"/>
    </row>
    <row r="99" spans="9:11" ht="18">
      <c r="I99" s="68"/>
      <c r="K99" s="68"/>
    </row>
    <row r="100" spans="9:11" ht="18">
      <c r="I100" s="68"/>
      <c r="K100" s="68"/>
    </row>
    <row r="101" spans="9:11" ht="18">
      <c r="I101" s="68"/>
      <c r="K101" s="68"/>
    </row>
    <row r="102" spans="9:11" ht="18">
      <c r="I102" s="68"/>
      <c r="K102" s="68"/>
    </row>
    <row r="103" spans="9:11" ht="18">
      <c r="I103" s="68"/>
      <c r="K103" s="68"/>
    </row>
    <row r="104" spans="9:11" ht="18">
      <c r="I104" s="68"/>
      <c r="K104" s="68"/>
    </row>
    <row r="105" spans="9:11" ht="18">
      <c r="I105" s="68"/>
      <c r="K105" s="68"/>
    </row>
    <row r="106" spans="9:11" ht="18">
      <c r="I106" s="68"/>
      <c r="K106" s="68"/>
    </row>
    <row r="107" spans="9:11" ht="18">
      <c r="I107" s="68"/>
      <c r="K107" s="68"/>
    </row>
    <row r="108" spans="9:11" ht="18">
      <c r="I108" s="68"/>
      <c r="K108" s="68"/>
    </row>
    <row r="109" spans="9:11" ht="18">
      <c r="I109" s="68"/>
      <c r="K109" s="68"/>
    </row>
    <row r="110" spans="9:11" ht="18">
      <c r="I110" s="68"/>
      <c r="K110" s="68"/>
    </row>
    <row r="111" spans="9:11" ht="18">
      <c r="I111" s="68"/>
      <c r="K111" s="68"/>
    </row>
    <row r="112" spans="9:11" ht="18">
      <c r="K112" s="68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I14"/>
  <sheetViews>
    <sheetView showGridLines="0" showZeros="0" rightToLeft="1" workbookViewId="0">
      <selection activeCell="B4" sqref="B4"/>
    </sheetView>
  </sheetViews>
  <sheetFormatPr defaultRowHeight="14.25"/>
  <cols>
    <col min="1" max="1" width="22" customWidth="1"/>
    <col min="2" max="2" width="28.75" bestFit="1" customWidth="1"/>
    <col min="3" max="3" width="6.875" bestFit="1" customWidth="1"/>
    <col min="4" max="5" width="8.75" bestFit="1" customWidth="1"/>
  </cols>
  <sheetData>
    <row r="2" spans="2:9" ht="15">
      <c r="B2" s="2" t="s">
        <v>29</v>
      </c>
      <c r="C2" s="50"/>
      <c r="D2" s="3"/>
      <c r="E2" s="3"/>
    </row>
    <row r="3" spans="2:9" ht="15">
      <c r="B3" s="2" t="s">
        <v>96</v>
      </c>
      <c r="C3" s="50"/>
      <c r="D3" s="3"/>
      <c r="E3" s="3"/>
      <c r="F3" s="51"/>
      <c r="G3" s="51"/>
      <c r="H3" s="51"/>
      <c r="I3" s="51"/>
    </row>
    <row r="4" spans="2:9" ht="15">
      <c r="B4" s="4" t="str">
        <f>'נספח 1'!B6</f>
        <v>קרן מקפת מרכז לפנסיה ותגמולים אגודה שיתופית בע"מ (בניהול מיוחד)</v>
      </c>
      <c r="C4" s="50"/>
      <c r="D4" s="3"/>
      <c r="E4" s="3"/>
      <c r="F4" s="51"/>
      <c r="G4" s="51"/>
      <c r="H4" s="51"/>
      <c r="I4" s="51"/>
    </row>
    <row r="5" spans="2:9" ht="15">
      <c r="B5" s="4" t="str">
        <f>'נספח 1'!B7</f>
        <v>מספר אישור: 313</v>
      </c>
      <c r="C5" s="50"/>
      <c r="D5" s="3"/>
      <c r="E5" s="3"/>
      <c r="F5" s="51"/>
      <c r="G5" s="51"/>
      <c r="H5" s="51"/>
      <c r="I5" s="51"/>
    </row>
    <row r="6" spans="2:9" ht="15">
      <c r="B6" s="52"/>
      <c r="C6" s="50"/>
      <c r="D6" s="3"/>
      <c r="E6" s="3"/>
      <c r="F6" s="51"/>
      <c r="G6" s="51"/>
      <c r="H6" s="51"/>
      <c r="I6" s="51"/>
    </row>
    <row r="7" spans="2:9" ht="51">
      <c r="B7" s="53" t="s">
        <v>30</v>
      </c>
      <c r="C7" s="53" t="s">
        <v>18</v>
      </c>
      <c r="D7" s="53" t="s">
        <v>31</v>
      </c>
      <c r="E7" s="53" t="s">
        <v>32</v>
      </c>
    </row>
    <row r="8" spans="2:9" ht="15">
      <c r="B8" s="47"/>
      <c r="C8" s="43"/>
      <c r="D8" s="44"/>
      <c r="E8" s="44"/>
    </row>
    <row r="9" spans="2:9" ht="15">
      <c r="B9" s="42"/>
      <c r="C9" s="43"/>
      <c r="D9" s="44"/>
      <c r="E9" s="44"/>
    </row>
    <row r="10" spans="2:9" ht="15">
      <c r="B10" s="45"/>
      <c r="C10" s="43"/>
      <c r="D10" s="44"/>
      <c r="E10" s="44"/>
    </row>
    <row r="11" spans="2:9">
      <c r="B11" s="46"/>
      <c r="C11" s="30"/>
      <c r="D11" s="31"/>
      <c r="E11" s="31"/>
    </row>
    <row r="12" spans="2:9" ht="15">
      <c r="B12" s="47"/>
      <c r="C12" s="43"/>
      <c r="D12" s="48"/>
      <c r="E12" s="48"/>
    </row>
    <row r="13" spans="2:9">
      <c r="B13" s="30"/>
      <c r="C13" s="54"/>
      <c r="D13" s="44"/>
      <c r="E13" s="44"/>
    </row>
    <row r="14" spans="2:9" ht="15">
      <c r="B14" s="32" t="s">
        <v>16</v>
      </c>
      <c r="C14" s="49"/>
      <c r="D14" s="33"/>
      <c r="E14" s="3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J20"/>
  <sheetViews>
    <sheetView showGridLines="0" showZeros="0" rightToLeft="1" workbookViewId="0">
      <selection activeCell="I11" sqref="I11"/>
    </sheetView>
  </sheetViews>
  <sheetFormatPr defaultRowHeight="14.25"/>
  <cols>
    <col min="1" max="1" width="5.625" bestFit="1" customWidth="1"/>
    <col min="2" max="2" width="48.5" bestFit="1" customWidth="1"/>
    <col min="3" max="3" width="8.875" bestFit="1" customWidth="1"/>
    <col min="4" max="4" width="9.875" bestFit="1" customWidth="1"/>
    <col min="5" max="5" width="4" bestFit="1" customWidth="1"/>
    <col min="6" max="6" width="6" bestFit="1" customWidth="1"/>
    <col min="7" max="7" width="5.625" bestFit="1" customWidth="1"/>
    <col min="8" max="8" width="8" bestFit="1" customWidth="1"/>
    <col min="9" max="9" width="10.875" bestFit="1" customWidth="1"/>
    <col min="10" max="10" width="11.125" bestFit="1" customWidth="1"/>
  </cols>
  <sheetData>
    <row r="2" spans="1:10" ht="15">
      <c r="A2" s="1"/>
      <c r="B2" s="4" t="s">
        <v>97</v>
      </c>
      <c r="C2" s="35"/>
      <c r="D2" s="35"/>
      <c r="E2" s="55"/>
      <c r="F2" s="35"/>
      <c r="G2" s="36"/>
      <c r="H2" s="35"/>
      <c r="I2" s="50"/>
    </row>
    <row r="3" spans="1:10" ht="15">
      <c r="B3" s="4" t="str">
        <f>'נספח 1'!B6</f>
        <v>קרן מקפת מרכז לפנסיה ותגמולים אגודה שיתופית בע"מ (בניהול מיוחד)</v>
      </c>
      <c r="C3" s="35"/>
      <c r="D3" s="35"/>
      <c r="E3" s="55"/>
      <c r="F3" s="35"/>
      <c r="G3" s="36"/>
      <c r="H3" s="35"/>
      <c r="I3" s="50"/>
    </row>
    <row r="4" spans="1:10" ht="15">
      <c r="B4" s="4" t="str">
        <f>'נספח 1'!B7</f>
        <v>מספר אישור: 313</v>
      </c>
      <c r="C4" s="35"/>
      <c r="D4" s="35"/>
      <c r="E4" s="55"/>
      <c r="F4" s="35"/>
      <c r="G4" s="36"/>
      <c r="H4" s="35"/>
      <c r="I4" s="50"/>
    </row>
    <row r="5" spans="1:10" ht="51">
      <c r="B5" s="53"/>
      <c r="C5" s="53" t="s">
        <v>33</v>
      </c>
      <c r="D5" s="56" t="s">
        <v>34</v>
      </c>
      <c r="E5" s="56" t="s">
        <v>35</v>
      </c>
      <c r="F5" s="56" t="s">
        <v>36</v>
      </c>
      <c r="G5" s="56" t="s">
        <v>37</v>
      </c>
      <c r="H5" s="56" t="s">
        <v>38</v>
      </c>
      <c r="I5" s="56" t="s">
        <v>39</v>
      </c>
    </row>
    <row r="6" spans="1:10">
      <c r="B6" s="57"/>
      <c r="C6" s="57"/>
      <c r="D6" s="53"/>
      <c r="E6" s="53"/>
      <c r="F6" s="53"/>
      <c r="G6" s="53" t="s">
        <v>5</v>
      </c>
      <c r="H6" s="53" t="s">
        <v>5</v>
      </c>
      <c r="I6" s="53" t="s">
        <v>40</v>
      </c>
      <c r="J6" s="92"/>
    </row>
    <row r="7" spans="1:10" ht="21" customHeight="1">
      <c r="B7" s="93" t="s">
        <v>78</v>
      </c>
      <c r="C7" s="97">
        <v>62009980</v>
      </c>
      <c r="D7" s="98">
        <v>44707</v>
      </c>
      <c r="E7" s="99"/>
      <c r="F7" s="99"/>
      <c r="G7" s="99"/>
      <c r="H7" s="100"/>
      <c r="I7" s="101">
        <v>5767</v>
      </c>
      <c r="J7" s="92"/>
    </row>
    <row r="8" spans="1:10">
      <c r="B8" s="93" t="s">
        <v>78</v>
      </c>
      <c r="C8" s="102">
        <v>62009980</v>
      </c>
      <c r="D8" s="98">
        <v>44854</v>
      </c>
      <c r="E8" s="99"/>
      <c r="F8" s="99"/>
      <c r="G8" s="99"/>
      <c r="H8" s="100"/>
      <c r="I8" s="101">
        <v>10875</v>
      </c>
      <c r="J8" s="92"/>
    </row>
    <row r="9" spans="1:10">
      <c r="B9" s="93" t="s">
        <v>100</v>
      </c>
      <c r="C9" s="102" t="s">
        <v>101</v>
      </c>
      <c r="D9" s="98">
        <v>44736</v>
      </c>
      <c r="E9" s="99"/>
      <c r="F9" s="99"/>
      <c r="G9" s="99"/>
      <c r="H9" s="100"/>
      <c r="I9" s="101">
        <v>9670</v>
      </c>
      <c r="J9" s="92"/>
    </row>
    <row r="10" spans="1:10">
      <c r="B10" s="103" t="s">
        <v>100</v>
      </c>
      <c r="C10" s="99" t="s">
        <v>101</v>
      </c>
      <c r="D10" s="98">
        <v>44679</v>
      </c>
      <c r="E10" s="99"/>
      <c r="F10" s="99"/>
      <c r="G10" s="99"/>
      <c r="H10" s="100"/>
      <c r="I10" s="101">
        <v>59561</v>
      </c>
      <c r="J10" s="92"/>
    </row>
    <row r="11" spans="1:10">
      <c r="B11" s="104" t="s">
        <v>61</v>
      </c>
      <c r="C11" s="105">
        <v>60380565</v>
      </c>
      <c r="D11" s="106">
        <v>44747</v>
      </c>
      <c r="E11" s="105"/>
      <c r="F11" s="105"/>
      <c r="G11" s="105"/>
      <c r="H11" s="107"/>
      <c r="I11" s="101">
        <v>-5973</v>
      </c>
      <c r="J11" s="92"/>
    </row>
    <row r="12" spans="1:10">
      <c r="B12" s="104" t="s">
        <v>72</v>
      </c>
      <c r="C12" s="105">
        <v>62003365</v>
      </c>
      <c r="D12" s="106">
        <v>44714</v>
      </c>
      <c r="E12" s="105"/>
      <c r="F12" s="105"/>
      <c r="G12" s="105"/>
      <c r="H12" s="107"/>
      <c r="I12" s="101">
        <v>-28630</v>
      </c>
      <c r="J12" s="92"/>
    </row>
    <row r="13" spans="1:10">
      <c r="B13" s="104" t="s">
        <v>86</v>
      </c>
      <c r="C13" s="105" t="s">
        <v>87</v>
      </c>
      <c r="D13" s="106">
        <v>44925</v>
      </c>
      <c r="E13" s="105"/>
      <c r="F13" s="105"/>
      <c r="G13" s="105"/>
      <c r="H13" s="107"/>
      <c r="I13" s="101">
        <v>4328</v>
      </c>
    </row>
    <row r="14" spans="1:10">
      <c r="B14" s="104"/>
      <c r="C14" s="105"/>
      <c r="D14" s="106"/>
      <c r="E14" s="105"/>
      <c r="F14" s="105"/>
      <c r="G14" s="105"/>
      <c r="H14" s="107"/>
      <c r="I14" s="101"/>
    </row>
    <row r="15" spans="1:10">
      <c r="B15" s="108"/>
      <c r="C15" s="102"/>
      <c r="D15" s="109"/>
      <c r="E15" s="102"/>
      <c r="F15" s="102"/>
      <c r="G15" s="102"/>
      <c r="H15" s="110"/>
      <c r="I15" s="111"/>
    </row>
    <row r="16" spans="1:10">
      <c r="B16" s="108"/>
      <c r="C16" s="102"/>
      <c r="D16" s="109"/>
      <c r="E16" s="102"/>
      <c r="F16" s="102"/>
      <c r="G16" s="102"/>
      <c r="H16" s="110"/>
      <c r="I16" s="111"/>
    </row>
    <row r="17" spans="2:9" ht="15">
      <c r="B17" s="112"/>
      <c r="C17" s="88"/>
      <c r="D17" s="88"/>
      <c r="E17" s="88"/>
      <c r="F17" s="88"/>
      <c r="G17" s="88"/>
      <c r="H17" s="113"/>
      <c r="I17" s="114"/>
    </row>
    <row r="18" spans="2:9">
      <c r="B18" s="102"/>
      <c r="C18" s="115"/>
      <c r="D18" s="115"/>
      <c r="E18" s="115"/>
      <c r="F18" s="115"/>
      <c r="G18" s="115"/>
      <c r="H18" s="116"/>
      <c r="I18" s="116"/>
    </row>
    <row r="19" spans="2:9">
      <c r="B19" s="102"/>
      <c r="C19" s="115"/>
      <c r="D19" s="115"/>
      <c r="E19" s="115"/>
      <c r="F19" s="115"/>
      <c r="G19" s="115"/>
      <c r="H19" s="116"/>
      <c r="I19" s="116"/>
    </row>
    <row r="20" spans="2:9" ht="15">
      <c r="B20" s="112" t="s">
        <v>16</v>
      </c>
      <c r="C20" s="88"/>
      <c r="D20" s="88"/>
      <c r="E20" s="88"/>
      <c r="F20" s="88"/>
      <c r="G20" s="88"/>
      <c r="H20" s="113">
        <v>2.0331026961112801</v>
      </c>
      <c r="I20" s="114">
        <f>SUM(I7:I19)</f>
        <v>55598</v>
      </c>
    </row>
  </sheetData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5:M12"/>
  <sheetViews>
    <sheetView showGridLines="0" showZeros="0" rightToLeft="1" workbookViewId="0">
      <selection activeCell="B6" sqref="B6"/>
    </sheetView>
  </sheetViews>
  <sheetFormatPr defaultRowHeight="14.25"/>
  <cols>
    <col min="1" max="1" width="5.625" bestFit="1" customWidth="1"/>
    <col min="2" max="2" width="53.875" customWidth="1"/>
    <col min="3" max="3" width="9.375" customWidth="1"/>
    <col min="4" max="4" width="11.375" customWidth="1"/>
    <col min="5" max="5" width="11" customWidth="1"/>
    <col min="6" max="6" width="12.625" customWidth="1"/>
    <col min="7" max="7" width="11.25" customWidth="1"/>
    <col min="8" max="8" width="11.875" customWidth="1"/>
  </cols>
  <sheetData>
    <row r="5" spans="2:13" ht="15">
      <c r="B5" s="2" t="s">
        <v>98</v>
      </c>
      <c r="C5" s="50"/>
      <c r="D5" s="50"/>
      <c r="E5" s="50"/>
      <c r="F5" s="50"/>
      <c r="G5" s="50"/>
      <c r="H5" s="50"/>
    </row>
    <row r="6" spans="2:13" ht="15">
      <c r="B6" s="4" t="str">
        <f>'נספח 1'!B6</f>
        <v>קרן מקפת מרכז לפנסיה ותגמולים אגודה שיתופית בע"מ (בניהול מיוחד)</v>
      </c>
      <c r="C6" s="50"/>
      <c r="D6" s="50"/>
      <c r="E6" s="50"/>
      <c r="F6" s="50"/>
      <c r="G6" s="50"/>
      <c r="H6" s="50"/>
    </row>
    <row r="7" spans="2:13" ht="15">
      <c r="B7" s="4" t="str">
        <f>'נספח 1'!B7</f>
        <v>מספר אישור: 313</v>
      </c>
      <c r="C7" s="50"/>
      <c r="D7" s="50"/>
      <c r="E7" s="50"/>
      <c r="F7" s="50"/>
      <c r="G7" s="50"/>
      <c r="H7" s="50"/>
    </row>
    <row r="10" spans="2:13" ht="60">
      <c r="B10" s="58"/>
      <c r="C10" s="58" t="s">
        <v>34</v>
      </c>
      <c r="D10" s="59" t="s">
        <v>18</v>
      </c>
      <c r="E10" s="59" t="s">
        <v>24</v>
      </c>
      <c r="F10" s="59" t="s">
        <v>41</v>
      </c>
      <c r="G10" s="59" t="s">
        <v>42</v>
      </c>
      <c r="H10" s="59" t="s">
        <v>43</v>
      </c>
      <c r="I10" s="60"/>
      <c r="J10" s="60"/>
      <c r="K10" s="60"/>
      <c r="L10" s="60"/>
      <c r="M10" s="60"/>
    </row>
    <row r="11" spans="2:13" ht="15">
      <c r="B11" s="58"/>
      <c r="C11" s="58"/>
      <c r="D11" s="58"/>
      <c r="E11" s="58" t="s">
        <v>5</v>
      </c>
      <c r="F11" s="58" t="s">
        <v>4</v>
      </c>
      <c r="G11" s="58" t="s">
        <v>4</v>
      </c>
      <c r="H11" s="58" t="s">
        <v>4</v>
      </c>
      <c r="I11" s="60"/>
      <c r="J11" s="60"/>
      <c r="K11" s="60"/>
      <c r="L11" s="60"/>
      <c r="M11" s="60"/>
    </row>
    <row r="12" spans="2:13" ht="15.75">
      <c r="B12" s="61" t="s">
        <v>44</v>
      </c>
      <c r="C12" s="62"/>
      <c r="D12" s="62"/>
      <c r="E12" s="62"/>
      <c r="F12" s="62"/>
      <c r="G12" s="62"/>
      <c r="H12" s="63"/>
      <c r="I12" s="64"/>
      <c r="J12" s="64"/>
      <c r="K12" s="64"/>
      <c r="L12" s="64"/>
      <c r="M12" s="6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6:H12"/>
  <sheetViews>
    <sheetView showGridLines="0" showZeros="0" rightToLeft="1" workbookViewId="0">
      <selection activeCell="F22" sqref="F22"/>
    </sheetView>
  </sheetViews>
  <sheetFormatPr defaultRowHeight="14.25"/>
  <cols>
    <col min="1" max="1" width="9.875" customWidth="1"/>
    <col min="2" max="2" width="24.125" customWidth="1"/>
    <col min="3" max="3" width="24.25" customWidth="1"/>
    <col min="4" max="4" width="12.75" customWidth="1"/>
    <col min="5" max="5" width="12.5" customWidth="1"/>
    <col min="6" max="6" width="14.25" customWidth="1"/>
  </cols>
  <sheetData>
    <row r="6" spans="2:8" ht="15">
      <c r="B6" s="2" t="s">
        <v>99</v>
      </c>
      <c r="C6" s="50"/>
      <c r="D6" s="50"/>
      <c r="E6" s="50"/>
      <c r="F6" s="50"/>
    </row>
    <row r="7" spans="2:8" ht="15">
      <c r="B7" s="4" t="str">
        <f>'נספח 1'!B6</f>
        <v>קרן מקפת מרכז לפנסיה ותגמולים אגודה שיתופית בע"מ (בניהול מיוחד)</v>
      </c>
      <c r="C7" s="50"/>
      <c r="D7" s="50"/>
      <c r="E7" s="50"/>
      <c r="F7" s="50"/>
    </row>
    <row r="8" spans="2:8" ht="15">
      <c r="B8" s="4" t="str">
        <f>'נספח 1'!B7</f>
        <v>מספר אישור: 313</v>
      </c>
      <c r="C8" s="50"/>
      <c r="D8" s="50"/>
      <c r="E8" s="50"/>
      <c r="F8" s="50"/>
      <c r="G8" s="50"/>
      <c r="H8" s="50"/>
    </row>
    <row r="10" spans="2:8" ht="60">
      <c r="B10" s="58"/>
      <c r="C10" s="58" t="s">
        <v>45</v>
      </c>
      <c r="D10" s="59" t="s">
        <v>18</v>
      </c>
      <c r="E10" s="59" t="s">
        <v>24</v>
      </c>
      <c r="F10" s="59" t="s">
        <v>46</v>
      </c>
      <c r="G10" s="60"/>
    </row>
    <row r="11" spans="2:8" ht="15">
      <c r="B11" s="58"/>
      <c r="C11" s="58"/>
      <c r="D11" s="58"/>
      <c r="E11" s="58" t="s">
        <v>5</v>
      </c>
      <c r="F11" s="58" t="s">
        <v>4</v>
      </c>
      <c r="G11" s="60"/>
    </row>
    <row r="12" spans="2:8" ht="15.75">
      <c r="B12" s="65" t="s">
        <v>47</v>
      </c>
      <c r="C12" s="66"/>
      <c r="D12" s="66"/>
      <c r="E12" s="66"/>
      <c r="F12" s="67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ExpirationDate xmlns="0b10fada-9d34-4c2d-8090-b9db555d658b" xsi:nil="true"/>
    <Harel_Summary xmlns="0B10FADA-9D34-4C2D-8090-B9DB555D658B" xsi:nil="true"/>
    <Harel_Explanation xmlns="0B10FADA-9D34-4C2D-8090-B9DB555D658B" xsi:nil="true"/>
    <Harel_PushUpdates xmlns="0b10fada-9d34-4c2d-8090-b9db555d658b" xsi:nil="true"/>
    <HarelDocComment xmlns="21e3d994-461f-4904-b5d3-a3b49fb448a4" xsi:nil="true"/>
    <TaxCatchAll xmlns="21e3d994-461f-4904-b5d3-a3b49fb448a4"/>
    <Harel_WhatWasUpdated xmlns="0b10fada-9d34-4c2d-8090-b9db555d658b" xsi:nil="true"/>
    <HarelAreaAndProductsTaxHTField xmlns="0b10fada-9d34-4c2d-8090-b9db555d658b">
      <Terms xmlns="http://schemas.microsoft.com/office/infopath/2007/PartnerControls"/>
    </HarelAreaAndProductsTaxHTField>
    <HarelExcludeFromFilters xmlns="21e3d994-461f-4904-b5d3-a3b49fb448a4">false</HarelExcludeFromFilters>
    <HarelDocOrder xmlns="21e3d994-461f-4904-b5d3-a3b49fb448a4">1</HarelDocOrder>
    <HarelInfoTypeTaxHTField xmlns="0b10fada-9d34-4c2d-8090-b9db555d658b">
      <Terms xmlns="http://schemas.microsoft.com/office/infopath/2007/PartnerControls"/>
    </HarelInfoTypeTaxHTField>
    <Harel_RemoveFromUpdatesDate xmlns="0b10fada-9d34-4c2d-8090-b9db555d658b">2017-04-11T21:00:00+00:00</Harel_RemoveFromUpdatesDate>
    <nd4fb19c9beb4c13bd210a9bb73b2def xmlns="21e3d994-461f-4904-b5d3-a3b49fb448a4">
      <Terms xmlns="http://schemas.microsoft.com/office/infopath/2007/PartnerControls"/>
    </nd4fb19c9beb4c13bd210a9bb73b2def>
    <HarelPublishDate xmlns="21e3d994-461f-4904-b5d3-a3b49fb448a4" xsi:nil="true"/>
    <Harel_FormDocumentChoice xmlns="0B10FADA-9D34-4C2D-8090-B9DB555D658B">פתח מסמך</Harel_FormDocumentChoice>
    <Harel_SEO_File_KeyWords xmlns="0b10fada-9d34-4c2d-8090-b9db555d658b" xsi:nil="true"/>
    <_dlc_DocId xmlns="21e3d994-461f-4904-b5d3-a3b49fb448a4">CUSTOMERS-1495-15822</_dlc_DocId>
    <_dlc_DocIdUrl xmlns="21e3d994-461f-4904-b5d3-a3b49fb448a4">
      <Url>http://www-edit.harel-ext.com/long-term-savings/funding/plans/harel-gemel/_layouts/15/DocIdRedir.aspx?ID=CUSTOMERS-1495-15822</Url>
      <Description>CUSTOMERS-1495-15822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A3477344D15F254D931B3909D1C055D2" ma:contentTypeVersion="20" ma:contentTypeDescription="מאפיינים המנוהלים עבור קבצים באתר" ma:contentTypeScope="" ma:versionID="66eb36bb4c0e1126a794c3b9d52b90b3">
  <xsd:schema xmlns:xsd="http://www.w3.org/2001/XMLSchema" xmlns:xs="http://www.w3.org/2001/XMLSchema" xmlns:p="http://schemas.microsoft.com/office/2006/metadata/properties" xmlns:ns2="21e3d994-461f-4904-b5d3-a3b49fb448a4" xmlns:ns3="0b10fada-9d34-4c2d-8090-b9db555d658b" xmlns:ns4="0B10FADA-9D34-4C2D-8090-B9DB555D658B" targetNamespace="http://schemas.microsoft.com/office/2006/metadata/properties" ma:root="true" ma:fieldsID="ed97b043dc60173a9aa0b6c888f77cbc" ns2:_="" ns3:_="" ns4:_="">
    <xsd:import namespace="21e3d994-461f-4904-b5d3-a3b49fb448a4"/>
    <xsd:import namespace="0b10fada-9d34-4c2d-8090-b9db555d658b"/>
    <xsd:import namespace="0B10FADA-9D34-4C2D-8090-B9DB555D658B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AreaAndProductsTaxHTField" minOccurs="0"/>
                <xsd:element ref="ns3:HarelInfoTypeTaxHTField" minOccurs="0"/>
                <xsd:element ref="ns4:Harel_FormDocumentChoice"/>
                <xsd:element ref="ns4:Harel_Summary" minOccurs="0"/>
                <xsd:element ref="ns2:Harel_DocLinkFeedOnline" minOccurs="0"/>
                <xsd:element ref="ns4:Harel_Explanation" minOccurs="0"/>
                <xsd:element ref="ns3:Harel_SEO_File_KeyWords" minOccurs="0"/>
                <xsd:element ref="ns2:HarelExcludeFromFilters" minOccurs="0"/>
                <xsd:element ref="ns2:nd4fb19c9beb4c13bd210a9bb73b2def" minOccurs="0"/>
                <xsd:element ref="ns2:_dlc_DocId" minOccurs="0"/>
                <xsd:element ref="ns2:_dlc_DocIdUrl" minOccurs="0"/>
                <xsd:element ref="ns2:_dlc_DocIdPersistId" minOccurs="0"/>
                <xsd:element ref="ns2:HarelDocOrder"/>
                <xsd:element ref="ns2:HarelPublishDate" minOccurs="0"/>
                <xsd:element ref="ns2:HarelDocCom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_DocLinkFeedOnline" ma:index="20" nillable="true" ma:displayName="קישור להזנה אונליין" ma:internalName="Harel_DocLinkFeedOnline">
      <xsd:simpleType>
        <xsd:restriction base="dms:Unknown"/>
      </xsd:simpleType>
    </xsd:element>
    <xsd:element name="HarelExcludeFromFilters" ma:index="23" nillable="true" ma:displayName="להסתיר ממסננים" ma:default="0" ma:internalName="HarelExcludeFromFilters">
      <xsd:simpleType>
        <xsd:restriction base="dms:Boolean"/>
      </xsd:simpleType>
    </xsd:element>
    <xsd:element name="nd4fb19c9beb4c13bd210a9bb73b2def" ma:index="24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PushUpdates" ma:index="10" nillable="true" ma:displayName="להציף בעדכונים" ma:internalName="Harel_PushUpdates">
      <xsd:simpleType>
        <xsd:restriction base="dms:Boolean"/>
      </xsd:simpleType>
    </xsd:element>
    <xsd:element name="Harel_RemoveFromUpdatesDate" ma:index="11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2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3" nillable="true" ma:displayName="תאריך תפוגה" ma:format="DateOnly" ma:internalName="Harel_ExpirationDate">
      <xsd:simpleType>
        <xsd:restriction base="dms:DateTime"/>
      </xsd:simpleType>
    </xsd:element>
    <xsd:element name="HarelAreaAndProductsTaxHTField" ma:index="14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InfoTypeTaxHTField" ma:index="16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2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1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1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21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0C4C430-E9C3-4B93-8B35-64560B0A2AE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1F52C93-8117-4A10-B4E0-9C3BCD6AD2F1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92D0BAF9-9E1B-4451-AD70-0D3CF9777B64}">
  <ds:schemaRefs>
    <ds:schemaRef ds:uri="http://purl.org/dc/dcmitype/"/>
    <ds:schemaRef ds:uri="http://www.w3.org/XML/1998/namespace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21e3d994-461f-4904-b5d3-a3b49fb448a4"/>
    <ds:schemaRef ds:uri="http://purl.org/dc/elements/1.1/"/>
    <ds:schemaRef ds:uri="http://schemas.openxmlformats.org/package/2006/metadata/core-properties"/>
    <ds:schemaRef ds:uri="0B10FADA-9D34-4C2D-8090-B9DB555D658B"/>
    <ds:schemaRef ds:uri="0b10fada-9d34-4c2d-8090-b9db555d658b"/>
  </ds:schemaRefs>
</ds:datastoreItem>
</file>

<file path=customXml/itemProps4.xml><?xml version="1.0" encoding="utf-8"?>
<ds:datastoreItem xmlns:ds="http://schemas.openxmlformats.org/officeDocument/2006/customXml" ds:itemID="{8768EA13-4E0B-4D4A-B0D4-8D82DE9353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e3d994-461f-4904-b5d3-a3b49fb448a4"/>
    <ds:schemaRef ds:uri="0b10fada-9d34-4c2d-8090-b9db555d658b"/>
    <ds:schemaRef ds:uri="0B10FADA-9D34-4C2D-8090-B9DB555D6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נספח 1</vt:lpstr>
      <vt:lpstr>נספח 2</vt:lpstr>
      <vt:lpstr>נספח 3א</vt:lpstr>
      <vt:lpstr>נספח 3ב</vt:lpstr>
      <vt:lpstr>נספח 3ג</vt:lpstr>
      <vt:lpstr>נספח 4</vt:lpstr>
    </vt:vector>
  </TitlesOfParts>
  <Company>Harel Insurance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פירוט יתרות ועסקאות עם צדדים קשורים נכון לתאריך 31.12.2016</dc:title>
  <dc:creator>קרן אברהם</dc:creator>
  <cp:lastModifiedBy>איריס מנדלסון</cp:lastModifiedBy>
  <cp:lastPrinted>2023-03-28T11:16:23Z</cp:lastPrinted>
  <dcterms:created xsi:type="dcterms:W3CDTF">2017-03-07T07:02:21Z</dcterms:created>
  <dcterms:modified xsi:type="dcterms:W3CDTF">2023-03-28T11:16:28Z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0x010100335C0ECE568C452B92B62BECFDC242E600A3477344D15F254D931B3909D1C055D2</vt:lpwstr>
  </property>
  <property fmtid="{D5CDD505-2E9C-101B-9397-08002B2CF9AE}" pid="3" name="_dlc_DocIdItemGuid">
    <vt:lpwstr>87402bd1-c022-46eb-86e9-5c4bcaf94a4e</vt:lpwstr>
  </property>
  <property fmtid="{D5CDD505-2E9C-101B-9397-08002B2CF9AE}" pid="4" name="Order">
    <vt:r8>1582200</vt:r8>
  </property>
  <property fmtid="{D5CDD505-2E9C-101B-9397-08002B2CF9AE}" pid="5" name="HarelInfoType">
    <vt:lpwstr/>
  </property>
  <property fmtid="{D5CDD505-2E9C-101B-9397-08002B2CF9AE}" pid="6" name="HarelServicesAndActivities">
    <vt:lpwstr/>
  </property>
  <property fmtid="{D5CDD505-2E9C-101B-9397-08002B2CF9AE}" pid="7" name="HarelAreaAndProducts">
    <vt:lpwstr/>
  </property>
</Properties>
</file>