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ACB51989-819A-463C-ACA1-B6A624A8976B}" xr6:coauthVersionLast="36" xr6:coauthVersionMax="36" xr10:uidLastSave="{00000000-0000-0000-0000-000000000000}"/>
  <bookViews>
    <workbookView xWindow="480" yWindow="465" windowWidth="18000" windowHeight="11040" tabRatio="975" firstSheet="14" activeTab="16"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מקפת מטרות 31.12.21 נספח 1" sheetId="53" r:id="rId15"/>
    <sheet name="מקפת מטרות 31.12.21 נספח 2" sheetId="54" r:id="rId16"/>
    <sheet name="מקפת מטרות 31.12.21 נספח 3" sheetId="55"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 r:id="rId33"/>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91029"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D18" i="28"/>
  <c r="C18" i="28"/>
  <c r="D19" i="27"/>
  <c r="C19" i="27"/>
  <c r="D12" i="27"/>
  <c r="C12" i="27"/>
  <c r="D26" i="26"/>
  <c r="C26" i="26"/>
  <c r="D24" i="26"/>
  <c r="C24" i="26"/>
  <c r="D23" i="26"/>
  <c r="C23" i="26"/>
  <c r="D11" i="26"/>
  <c r="C11" i="26"/>
  <c r="D7" i="26"/>
  <c r="C7" i="26"/>
  <c r="C32" i="28" l="1"/>
  <c r="C32" i="27"/>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<sst xmlns="http://schemas.openxmlformats.org/spreadsheetml/2006/main" count="1236" uniqueCount="233">
  <si>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</si>
  <si>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</si>
  <si>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</si>
  <si>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</si>
  <si>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</si>
  <si>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</si>
  <si>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</si>
  <si>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</si>
  <si>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</si>
  <si>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</si>
  <si>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</si>
  <si>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</si>
  <si>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</si>
  <si>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</si>
  <si>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</si>
  <si>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</si>
  <si>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</si>
  <si>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</si>
  <si>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</si>
  <si>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</si>
  <si>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</si>
  <si>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</si>
  <si>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</si>
  <si>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</si>
  <si>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</si>
  <si>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</si>
  <si>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</si>
  <si>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</si>
  <si>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</si>
  <si>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</si>
  <si>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</si>
  <si>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</si>
  <si>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</si>
  <si>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</si>
  <si>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</si>
  <si>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</si>
  <si>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</si>
  <si>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</si>
  <si>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</si>
  <si>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</si>
  <si>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</si>
  <si>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</si>
  <si>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</si>
  <si>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</si>
  <si>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</si>
  <si>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</si>
  <si>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</si>
  <si>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</si>
  <si>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</si>
  <si>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</si>
  <si>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</si>
  <si>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</si>
  <si>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</si>
  <si>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</si>
  <si>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</si>
  <si>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</si>
  <si>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</si>
  <si>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</si>
  <si>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</si>
  <si>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</si>
  <si>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</si>
  <si>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</si>
  <si>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</si>
  <si>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</si>
  <si>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</si>
  <si>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</si>
  <si>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</si>
  <si>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</si>
  <si>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</si>
  <si>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</si>
  <si>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</si>
  <si>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</si>
  <si>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</si>
  <si>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</si>
  <si>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</si>
  <si>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</si>
  <si>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</si>
  <si>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</si>
  <si>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</si>
  <si>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</si>
  <si>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</si>
  <si>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</si>
  <si>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</si>
  <si>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</si>
  <si>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</si>
  <si>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</si>
  <si>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</si>
  <si>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</si>
  <si>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</si>
  <si>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</si>
  <si>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</si>
  <si>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</si>
  <si>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</si>
  <si>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</si>
  <si>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</si>
  <si>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</si>
  <si>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</si>
  <si>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</si>
  <si>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</si>
  <si>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</si>
  <si>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</si>
  <si>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</si>
  <si>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</si>
  <si>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</si>
  <si>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</si>
  <si>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</si>
  <si>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</si>
  <si>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</si>
  <si>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</si>
  <si>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</si>
  <si>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</si>
  <si>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</si>
  <si>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</si>
  <si>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</si>
  <si>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</si>
  <si>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</si>
  <si>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</si>
  <si>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</si>
  <si>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</si>
  <si>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</si>
  <si>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</si>
  <si>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</si>
  <si>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</si>
  <si>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</si>
  <si>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</si>
  <si>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</si>
  <si>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</si>
  <si>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</si>
  <si>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</si>
  <si>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</si>
  <si>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</si>
  <si>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</si>
  <si>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</si>
  <si>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</si>
  <si>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</si>
  <si>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</si>
  <si>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</si>
  <si>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</si>
  <si>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</si>
  <si>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</si>
  <si>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</si>
  <si>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</si>
  <si>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</si>
  <si>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</si>
  <si>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</si>
  <si>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</si>
  <si>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</si>
  <si>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</si>
  <si>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</si>
  <si>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</si>
  <si>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</si>
  <si>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</si>
  <si>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</si>
  <si>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</si>
  <si>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</si>
  <si>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</si>
  <si>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</si>
  <si>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</si>
  <si>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</si>
  <si>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</si>
  <si>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</si>
  <si>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</si>
  <si>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</si>
  <si>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</si>
  <si>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</si>
  <si>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</si>
  <si>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</si>
  <si>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</si>
  <si>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</si>
  <si>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</si>
  <si>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</si>
  <si>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</si>
  <si>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</si>
  <si>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</si>
  <si>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</si>
  <si>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</si>
  <si>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</si>
  <si>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</si>
  <si>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</si>
  <si>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</si>
  <si>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</si>
  <si>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</si>
  <si>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</si>
  <si>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</si>
  <si>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</si>
  <si>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</si>
  <si>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</si>
  <si>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</si>
  <si>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</si>
  <si>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</si>
  <si>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</si>
  <si>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</si>
  <si>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</si>
  <si>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</si>
  <si>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</si>
  <si>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</si>
  <si>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</si>
  <si>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</si>
  <si>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</si>
  <si>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</si>
  <si>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</si>
  <si>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</si>
  <si>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</si>
  <si>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</si>
  <si>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</si>
  <si>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</si>
  <si>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</si>
  <si>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</si>
  <si>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</si>
  <si>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</si>
  <si>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</si>
  <si>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</si>
  <si>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</si>
  <si>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</si>
  <si>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</si>
  <si>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</si>
  <si>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</si>
  <si>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</si>
  <si>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</si>
  <si>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</si>
  <si>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</si>
  <si>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בנק הפועלים</t>
  </si>
  <si>
    <t>AMUNDI INVT SOLUTIONS</t>
  </si>
  <si>
    <t>DWS</t>
  </si>
  <si>
    <t>HSBC</t>
  </si>
  <si>
    <t>INVESCO MARKETS PLC</t>
  </si>
  <si>
    <t>נספח 1- סך תשלומים ששולמו בעד כל סוג של הוצאה ישירה לשנה המסתיימת ביום 31.12.2021</t>
  </si>
  <si>
    <t>נספח 2- פרוט עמלות והוצאות לשנה המסתיימת ביום 31.12.2021</t>
  </si>
  <si>
    <t>נספח 3- פרוט עמלות ניהול לשנה המסתיימת ביום 31.12.2021</t>
  </si>
  <si>
    <t>אקסלנס</t>
  </si>
  <si>
    <t>בנק דיסקונט</t>
  </si>
  <si>
    <t>ג'פריס</t>
  </si>
  <si>
    <t>אחר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</si>
</sst>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0">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xf numFmtId="0" fontId="0" fillId="0" borderId="0" xfId="0" applyFont="1" applyFill="1" applyBorder="1" applyAlignment="1">
      <alignment horizontal="right" indent="1"/>
    </xf>
    <xf numFmtId="43" fontId="0" fillId="0" borderId="0" xfId="0" applyNumberFormat="1" applyFont="1" applyFill="1" applyBorder="1"/>
    <xf numFmtId="2"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9" fontId="88" fillId="0" borderId="0" xfId="2" applyFont="1" applyFill="1" applyBorder="1"/>
    <xf numFmtId="1" fontId="0" fillId="71" borderId="27" xfId="0" applyNumberFormat="1" applyFill="1" applyBorder="1" applyAlignment="1">
      <alignment horizontal="center"/>
    </xf>
    <xf numFmtId="43" fontId="87" fillId="0" borderId="0" xfId="1" applyFont="1" applyFill="1" applyBorder="1" applyAlignment="1">
      <alignment horizontal="right"/>
    </xf>
    <xf numFmtId="43" fontId="87" fillId="0" borderId="0" xfId="1" applyFont="1" applyFill="1" applyBorder="1"/>
    <xf numFmtId="0" fontId="54" fillId="3" borderId="1" xfId="459" applyFont="1" applyFill="1" applyBorder="1" applyAlignment="1" applyProtection="1">
      <alignment horizontal="right" vertical="center" wrapText="1"/>
    </xf>
    <xf numFmtId="43" fontId="0" fillId="0" borderId="0" xfId="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2" xfId="482" builtinId="34" customBuiltin="1"/>
    <cellStyle name="20% - הדגשה2 2" xfId="9" xr:uid="{00000000-0005-0000-0000-000007000000}"/>
    <cellStyle name="20% - הדגשה3" xfId="486" builtinId="38" customBuiltin="1"/>
    <cellStyle name="20% - הדגשה3 2" xfId="10" xr:uid="{00000000-0005-0000-0000-000009000000}"/>
    <cellStyle name="20% - הדגשה4" xfId="490" builtinId="42" customBuiltin="1"/>
    <cellStyle name="20% - הדגשה4 2" xfId="11" xr:uid="{00000000-0005-0000-0000-00000B000000}"/>
    <cellStyle name="20% - הדגשה5" xfId="494" builtinId="46" customBuiltin="1"/>
    <cellStyle name="20% - הדגשה5 2" xfId="12" xr:uid="{00000000-0005-0000-0000-00000D000000}"/>
    <cellStyle name="20% - הדגשה6" xfId="498" builtinId="50" customBuiltin="1"/>
    <cellStyle name="20% - הדגשה6 2" xfId="13" xr:uid="{00000000-0005-0000-0000-00000F00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2" xfId="483" builtinId="35" customBuiltin="1"/>
    <cellStyle name="40% - הדגשה2 2" xfId="17" xr:uid="{00000000-0005-0000-0000-000015000000}"/>
    <cellStyle name="40% - הדגשה3" xfId="487" builtinId="39" customBuiltin="1"/>
    <cellStyle name="40% - הדגשה3 2" xfId="18" xr:uid="{00000000-0005-0000-0000-000017000000}"/>
    <cellStyle name="40% - הדגשה4" xfId="491" builtinId="43" customBuiltin="1"/>
    <cellStyle name="40% - הדגשה4 2" xfId="19" xr:uid="{00000000-0005-0000-0000-000019000000}"/>
    <cellStyle name="40% - הדגשה5" xfId="495" builtinId="47" customBuiltin="1"/>
    <cellStyle name="40% - הדגשה5 2" xfId="20" xr:uid="{00000000-0005-0000-0000-00001B000000}"/>
    <cellStyle name="40% - הדגשה6" xfId="499" builtinId="51" customBuiltin="1"/>
    <cellStyle name="40% - הדגשה6 2" xfId="21" xr:uid="{00000000-0005-0000-0000-00001D000000}"/>
    <cellStyle name="60% - הדגשה1" xfId="480" builtinId="32" customBuiltin="1"/>
    <cellStyle name="60% - הדגשה1 2" xfId="22" xr:uid="{00000000-0005-0000-0000-00001F000000}"/>
    <cellStyle name="60% - הדגשה2" xfId="484" builtinId="36" customBuiltin="1"/>
    <cellStyle name="60% - הדגשה2 2" xfId="23" xr:uid="{00000000-0005-0000-0000-000021000000}"/>
    <cellStyle name="60% - הדגשה3" xfId="488" builtinId="40" customBuiltin="1"/>
    <cellStyle name="60% - הדגשה3 2" xfId="24" xr:uid="{00000000-0005-0000-0000-000023000000}"/>
    <cellStyle name="60% - הדגשה4" xfId="492" builtinId="44" customBuiltin="1"/>
    <cellStyle name="60% - הדגשה4 2" xfId="25" xr:uid="{00000000-0005-0000-0000-000025000000}"/>
    <cellStyle name="60% - הדגשה5" xfId="496" builtinId="48" customBuiltin="1"/>
    <cellStyle name="60% - הדגשה5 2" xfId="26" xr:uid="{00000000-0005-0000-0000-000027000000}"/>
    <cellStyle name="60% - הדגשה6" xfId="500" builtinId="52" customBuiltin="1"/>
    <cellStyle name="60% - הדגשה6 2" xfId="27" xr:uid="{00000000-0005-0000-0000-00002900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1" xfId="29" xr:uid="{00000000-0005-0000-0000-00003600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5" xfId="32" xr:uid="{00000000-0005-0000-0000-00009500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2" xfId="84" xr:uid="{00000000-0005-0000-0000-00008903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3" xfId="90" xr:uid="{00000000-0005-0000-0000-00001C040000}"/>
    <cellStyle name="Comma 4 4" xfId="91" xr:uid="{00000000-0005-0000-0000-00001D040000}"/>
    <cellStyle name="Comma 4 5" xfId="537" xr:uid="{00000000-0005-0000-0000-00001E040000}"/>
    <cellStyle name="Comma 5" xfId="92" xr:uid="{00000000-0005-0000-0000-00001F040000}"/>
    <cellStyle name="Comma 5 2" xfId="93" xr:uid="{00000000-0005-0000-0000-00002004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8" xfId="98" xr:uid="{00000000-0005-0000-0000-00007B04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2" xfId="130" xr:uid="{00000000-0005-0000-0000-00005C08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2" xfId="134" xr:uid="{00000000-0005-0000-0000-0000F508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9" xfId="143" xr:uid="{00000000-0005-0000-0000-00002D0A0000}"/>
    <cellStyle name="Normal 19 10" xfId="2974" xr:uid="{00000000-0005-0000-0000-00002E0A0000}"/>
    <cellStyle name="Normal 19 2" xfId="144" xr:uid="{00000000-0005-0000-0000-00002F0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2" xfId="269" xr:uid="{00000000-0005-0000-0000-00000D0F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9" xfId="283" xr:uid="{00000000-0005-0000-0000-0000E8100000}"/>
    <cellStyle name="Normal 29 2" xfId="4553" xr:uid="{00000000-0005-0000-0000-0000E910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2" xfId="293" xr:uid="{00000000-0005-0000-0000-00005B120000}"/>
    <cellStyle name="Normal 32 2" xfId="4913" xr:uid="{00000000-0005-0000-0000-00005C12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3" xfId="294" xr:uid="{00000000-0005-0000-0000-000062120000}"/>
    <cellStyle name="Normal 33 10" xfId="4919" xr:uid="{00000000-0005-0000-0000-00006312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2" xfId="302" xr:uid="{00000000-0005-0000-0000-00002B13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9" xfId="306" xr:uid="{00000000-0005-0000-0000-0000C713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3" xfId="311" xr:uid="{00000000-0005-0000-0000-0000E6130000}"/>
    <cellStyle name="Normal 4 3 2" xfId="312" xr:uid="{00000000-0005-0000-0000-0000E7130000}"/>
    <cellStyle name="Normal 4 3 2 2" xfId="5289" xr:uid="{00000000-0005-0000-0000-0000E8130000}"/>
    <cellStyle name="Normal 4 4" xfId="313" xr:uid="{00000000-0005-0000-0000-0000E9130000}"/>
    <cellStyle name="Normal 4 4 2" xfId="314" xr:uid="{00000000-0005-0000-0000-0000EA130000}"/>
    <cellStyle name="Normal 4 4 2 2" xfId="5290" xr:uid="{00000000-0005-0000-0000-0000EB13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2" xfId="318" xr:uid="{00000000-0005-0000-0000-0000F613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3" xfId="323" xr:uid="{00000000-0005-0000-0000-0000A5140000}"/>
    <cellStyle name="Normal 43 2" xfId="5467" xr:uid="{00000000-0005-0000-0000-0000A614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3" xfId="5479" xr:uid="{00000000-0005-0000-0000-0000B314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3" xfId="5486" xr:uid="{00000000-0005-0000-0000-0000BB14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9" xfId="329" xr:uid="{00000000-0005-0000-0000-0000E3140000}"/>
    <cellStyle name="Normal 49 2" xfId="5523" xr:uid="{00000000-0005-0000-0000-0000E4140000}"/>
    <cellStyle name="Normal 49 2 2" xfId="5524" xr:uid="{00000000-0005-0000-0000-0000E514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3" xfId="5647" xr:uid="{00000000-0005-0000-0000-00007C15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5" xfId="528" xr:uid="{00000000-0005-0000-0000-00003D1A0000}"/>
    <cellStyle name="Percent 6" xfId="430" xr:uid="{00000000-0005-0000-0000-00003E1A0000}"/>
    <cellStyle name="Percent 7" xfId="431" xr:uid="{00000000-0005-0000-0000-00003F1A0000}"/>
    <cellStyle name="הדגשה1" xfId="477" builtinId="29" customBuiltin="1"/>
    <cellStyle name="הדגשה1 2" xfId="432" xr:uid="{00000000-0005-0000-0000-0000411A0000}"/>
    <cellStyle name="הדגשה2" xfId="481" builtinId="33" customBuiltin="1"/>
    <cellStyle name="הדגשה2 2" xfId="433" xr:uid="{00000000-0005-0000-0000-0000431A0000}"/>
    <cellStyle name="הדגשה3" xfId="485" builtinId="37" customBuiltin="1"/>
    <cellStyle name="הדגשה3 2" xfId="434" xr:uid="{00000000-0005-0000-0000-0000451A0000}"/>
    <cellStyle name="הדגשה4" xfId="489" builtinId="41" customBuiltin="1"/>
    <cellStyle name="הדגשה4 2" xfId="435" xr:uid="{00000000-0005-0000-0000-0000471A0000}"/>
    <cellStyle name="הדגשה5" xfId="493" builtinId="45" customBuiltin="1"/>
    <cellStyle name="הדגשה5 2" xfId="436" xr:uid="{00000000-0005-0000-0000-0000491A0000}"/>
    <cellStyle name="הדגשה6" xfId="497" builtinId="49" customBuiltin="1"/>
    <cellStyle name="הדגשה6 2" xfId="437" xr:uid="{00000000-0005-0000-0000-00004B1A0000}"/>
    <cellStyle name="הערה" xfId="474" builtinId="10" customBuiltin="1"/>
    <cellStyle name="הערה 2" xfId="438" xr:uid="{00000000-0005-0000-0000-00004D1A0000}"/>
    <cellStyle name="חישוב" xfId="470" builtinId="22" customBuiltin="1"/>
    <cellStyle name="חישוב 2" xfId="439" xr:uid="{00000000-0005-0000-0000-00004F1A0000}"/>
    <cellStyle name="טוב" xfId="465" builtinId="26" customBuiltin="1"/>
    <cellStyle name="טוב 2" xfId="440" xr:uid="{00000000-0005-0000-0000-0000511A0000}"/>
    <cellStyle name="טקסט אזהרה" xfId="473" builtinId="11" customBuiltin="1"/>
    <cellStyle name="טקסט אזהרה 2" xfId="441" xr:uid="{00000000-0005-0000-0000-0000531A0000}"/>
    <cellStyle name="טקסט הסברי" xfId="475" builtinId="53" customBuiltin="1"/>
    <cellStyle name="טקסט הסברי 2" xfId="442" xr:uid="{00000000-0005-0000-0000-0000551A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2" xfId="462" builtinId="17" customBuiltin="1"/>
    <cellStyle name="כותרת 2 2" xfId="445" xr:uid="{00000000-0005-0000-0000-00005B1A0000}"/>
    <cellStyle name="כותרת 3" xfId="463" builtinId="18" customBuiltin="1"/>
    <cellStyle name="כותרת 3 2" xfId="446" xr:uid="{00000000-0005-0000-0000-00005D1A0000}"/>
    <cellStyle name="כותרת 4" xfId="464" builtinId="19" customBuiltin="1"/>
    <cellStyle name="כותרת 4 2" xfId="447" xr:uid="{00000000-0005-0000-0000-00005F1A0000}"/>
    <cellStyle name="כותרת 5" xfId="448" xr:uid="{00000000-0005-0000-0000-0000601A0000}"/>
    <cellStyle name="ניטראלי" xfId="467" builtinId="28" customBuiltin="1"/>
    <cellStyle name="ניטראלי 2" xfId="449" xr:uid="{00000000-0005-0000-0000-0000621A0000}"/>
    <cellStyle name="סה&quot;כ" xfId="476" builtinId="25" customBuiltin="1"/>
    <cellStyle name="סה&quot;כ 2" xfId="450" xr:uid="{00000000-0005-0000-0000-0000641A0000}"/>
    <cellStyle name="פלט" xfId="469" builtinId="21" customBuiltin="1"/>
    <cellStyle name="פלט 2" xfId="451" xr:uid="{00000000-0005-0000-0000-0000661A0000}"/>
    <cellStyle name="קלט" xfId="468" builtinId="20" customBuiltin="1"/>
    <cellStyle name="קלט 2" xfId="452" xr:uid="{00000000-0005-0000-0000-0000681A0000}"/>
    <cellStyle name="רע" xfId="466" builtinId="27" customBuiltin="1"/>
    <cellStyle name="רע 2" xfId="453" xr:uid="{00000000-0005-0000-0000-00006A1A0000}"/>
    <cellStyle name="שעה: 13:36" xfId="454" xr:uid="{00000000-0005-0000-0000-00006B1A0000}"/>
    <cellStyle name="תא מסומן" xfId="472" builtinId="23" customBuiltin="1"/>
    <cellStyle name="תא מסומן 2" xfId="455" xr:uid="{00000000-0005-0000-0000-00006D1A0000}"/>
    <cellStyle name="תא מקושר" xfId="471" builtinId="24" customBuiltin="1"/>
    <cellStyle name="תא מקושר 2" xfId="456" xr:uid="{00000000-0005-0000-0000-00006F1A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9DDE-4273-8707-674B61AEEC73}"/>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9DDE-4273-8707-674B61AEEC73}"/>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9DDE-4273-8707-674B61AEEC73}"/>
            </c:ext>
          </c:extLst>
        </c:ser>
        <c:dLbls>
          <c:showLegendKey val="0"/>
          <c:showVal val="0"/>
          <c:showCatName val="0"/>
          <c:showSerName val="0"/>
          <c:showPercent val="0"/>
          <c:showBubbleSize val="0"/>
        </c:dLbls>
        <c:gapWidth val="150"/>
        <c:axId val="1083314176"/>
        <c:axId val="1083316096"/>
      </c:barChart>
      <c:catAx>
        <c:axId val="1083314176"/>
        <c:scaling>
          <c:orientation val="minMax"/>
        </c:scaling>
        <c:delete val="0"/>
        <c:axPos val="b"/>
        <c:numFmt formatCode="General" sourceLinked="0"/>
        <c:majorTickMark val="out"/>
        <c:minorTickMark val="none"/>
        <c:tickLblPos val="nextTo"/>
        <c:crossAx val="1083316096"/>
        <c:crosses val="autoZero"/>
        <c:auto val="1"/>
        <c:lblAlgn val="ctr"/>
        <c:lblOffset val="100"/>
        <c:noMultiLvlLbl val="0"/>
      </c:catAx>
      <c:valAx>
        <c:axId val="1083316096"/>
        <c:scaling>
          <c:orientation val="minMax"/>
        </c:scaling>
        <c:delete val="0"/>
        <c:axPos val="l"/>
        <c:majorGridlines/>
        <c:numFmt formatCode="0.000%" sourceLinked="1"/>
        <c:majorTickMark val="out"/>
        <c:minorTickMark val="none"/>
        <c:tickLblPos val="nextTo"/>
        <c:crossAx val="1083314176"/>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5879-4084-9DF1-FDC87642DDFB}"/>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D10D-494D-AB64-247D7750604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6C21-40FA-9595-C8BDDA369474}"/>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4F16-4162-B81B-13CC890FE9AE}"/>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534E-4EFF-8166-8810C882B4C6}"/>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534E-4EFF-8166-8810C882B4C6}"/>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534E-4EFF-8166-8810C882B4C6}"/>
            </c:ext>
          </c:extLst>
        </c:ser>
        <c:dLbls>
          <c:showLegendKey val="0"/>
          <c:showVal val="0"/>
          <c:showCatName val="0"/>
          <c:showSerName val="0"/>
          <c:showPercent val="0"/>
          <c:showBubbleSize val="0"/>
        </c:dLbls>
        <c:gapWidth val="150"/>
        <c:axId val="1079717248"/>
        <c:axId val="1079719040"/>
      </c:barChart>
      <c:catAx>
        <c:axId val="1079717248"/>
        <c:scaling>
          <c:orientation val="minMax"/>
        </c:scaling>
        <c:delete val="0"/>
        <c:axPos val="b"/>
        <c:numFmt formatCode="General" sourceLinked="0"/>
        <c:majorTickMark val="out"/>
        <c:minorTickMark val="none"/>
        <c:tickLblPos val="nextTo"/>
        <c:crossAx val="1079719040"/>
        <c:crosses val="autoZero"/>
        <c:auto val="1"/>
        <c:lblAlgn val="ctr"/>
        <c:lblOffset val="100"/>
        <c:noMultiLvlLbl val="0"/>
      </c:catAx>
      <c:valAx>
        <c:axId val="1079719040"/>
        <c:scaling>
          <c:orientation val="minMax"/>
        </c:scaling>
        <c:delete val="0"/>
        <c:axPos val="l"/>
        <c:majorGridlines/>
        <c:numFmt formatCode="0.000%" sourceLinked="1"/>
        <c:majorTickMark val="out"/>
        <c:minorTickMark val="none"/>
        <c:tickLblPos val="nextTo"/>
        <c:crossAx val="1079717248"/>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12.63821534602104</v>
          </cell>
          <cell r="D12">
            <v>13</v>
          </cell>
        </row>
        <row r="19">
          <cell r="C19">
            <v>2.1953400000000003</v>
          </cell>
          <cell r="D19">
            <v>2</v>
          </cell>
        </row>
      </sheetData>
      <sheetData sheetId="2">
        <row r="17">
          <cell r="C17">
            <v>1.0023328511308311</v>
          </cell>
          <cell r="D17">
            <v>1</v>
          </cell>
        </row>
        <row r="22">
          <cell r="C22">
            <v>0.14118720139726026</v>
          </cell>
          <cell r="D22">
            <v>0</v>
          </cell>
        </row>
        <row r="24">
          <cell r="C24">
            <v>6.362247725025445</v>
          </cell>
          <cell r="D24">
            <v>6</v>
          </cell>
        </row>
        <row r="25">
          <cell r="C25">
            <v>2.7975317096350225</v>
          </cell>
          <cell r="D25">
            <v>3</v>
          </cell>
        </row>
        <row r="26">
          <cell r="C26">
            <v>0.83398326566327774</v>
          </cell>
          <cell r="D26">
            <v>1</v>
          </cell>
        </row>
        <row r="27">
          <cell r="C27">
            <v>0.42010256883424674</v>
          </cell>
          <cell r="D27">
            <v>0</v>
          </cell>
        </row>
        <row r="28">
          <cell r="C28">
            <v>0.91200214539680013</v>
          </cell>
          <cell r="D28">
            <v>1</v>
          </cell>
        </row>
        <row r="29">
          <cell r="C29">
            <v>0.18048141846441648</v>
          </cell>
          <cell r="D29">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2" t="s">
        <v>55</v>
      </c>
      <c r="D3" s="232"/>
      <c r="E3" s="232"/>
      <c r="F3" s="232"/>
      <c r="G3" s="23" t="s">
        <v>54</v>
      </c>
      <c r="H3" s="232" t="s">
        <v>56</v>
      </c>
      <c r="I3" s="232"/>
      <c r="J3" s="232"/>
      <c r="K3" s="232"/>
      <c r="L3" s="23" t="s">
        <v>54</v>
      </c>
      <c r="M3" s="232" t="s">
        <v>57</v>
      </c>
      <c r="N3" s="232"/>
      <c r="O3" s="232"/>
      <c r="P3" s="232"/>
      <c r="Q3" s="23" t="s">
        <v>54</v>
      </c>
      <c r="R3" s="232" t="s">
        <v>58</v>
      </c>
      <c r="S3" s="232"/>
      <c r="T3" s="232"/>
      <c r="U3" s="232"/>
      <c r="V3" s="23" t="s">
        <v>54</v>
      </c>
      <c r="W3" s="232" t="s">
        <v>59</v>
      </c>
      <c r="X3" s="232"/>
      <c r="Y3" s="232"/>
      <c r="Z3" s="232"/>
      <c r="AA3" s="23" t="s">
        <v>54</v>
      </c>
      <c r="AB3" s="232" t="s">
        <v>60</v>
      </c>
      <c r="AC3" s="232"/>
      <c r="AD3" s="232"/>
      <c r="AE3" s="232"/>
      <c r="AF3" s="23" t="s">
        <v>54</v>
      </c>
      <c r="AG3" s="232" t="s">
        <v>61</v>
      </c>
      <c r="AH3" s="232"/>
      <c r="AI3" s="232"/>
      <c r="AJ3" s="232"/>
      <c r="AK3" s="23" t="s">
        <v>54</v>
      </c>
      <c r="AL3" s="23"/>
      <c r="AM3" s="232" t="s">
        <v>62</v>
      </c>
      <c r="AN3" s="232"/>
      <c r="AO3" s="232"/>
      <c r="AP3" s="232"/>
      <c r="AQ3" s="23" t="s">
        <v>54</v>
      </c>
      <c r="AR3" s="233" t="s">
        <v>210</v>
      </c>
      <c r="AS3" s="233"/>
      <c r="AU3" s="232" t="s">
        <v>63</v>
      </c>
      <c r="AV3" s="232"/>
      <c r="AW3" s="232"/>
      <c r="AX3" s="232"/>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40"/>
  <sheetViews>
    <sheetView rightToLeft="1" topLeftCell="A25" zoomScaleNormal="100" workbookViewId="0">
      <selection activeCell="E9" sqref="E9"/>
    </sheetView>
  </sheetViews>
  <sheetFormatPr defaultRowHeight="14.25" x14ac:dyDescent="0.2"/>
  <cols>
    <col min="1" max="1" width="9" style="213"/>
    <col min="2" max="2" width="43.625" style="213" customWidth="1"/>
    <col min="3" max="3" width="18.125" style="213" hidden="1" customWidth="1"/>
    <col min="4" max="4" width="18.125" style="213" customWidth="1"/>
    <col min="5" max="16384" width="9" style="213"/>
  </cols>
  <sheetData>
    <row r="1" spans="1:4" ht="15" x14ac:dyDescent="0.25">
      <c r="A1" s="83" t="s">
        <v>89</v>
      </c>
      <c r="C1" s="84"/>
    </row>
    <row r="2" spans="1:4" ht="15" x14ac:dyDescent="0.25">
      <c r="B2" s="7" t="s">
        <v>226</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24.895608785502681</v>
      </c>
      <c r="D7" s="224">
        <v>1.5115295800000002</v>
      </c>
    </row>
    <row r="8" spans="1:4" x14ac:dyDescent="0.2">
      <c r="B8" s="89"/>
      <c r="C8" s="88"/>
      <c r="D8" s="223"/>
    </row>
    <row r="9" spans="1:4" ht="15" x14ac:dyDescent="0.25">
      <c r="B9" s="87" t="s">
        <v>97</v>
      </c>
      <c r="C9" s="88"/>
      <c r="D9" s="223"/>
    </row>
    <row r="10" spans="1:4" x14ac:dyDescent="0.2">
      <c r="B10" s="89" t="s">
        <v>9</v>
      </c>
      <c r="C10" s="88"/>
      <c r="D10" s="223"/>
    </row>
    <row r="11" spans="1:4" x14ac:dyDescent="0.2">
      <c r="B11" s="89" t="s">
        <v>11</v>
      </c>
      <c r="C11" s="90">
        <v>4.0944000000000003</v>
      </c>
      <c r="D11" s="224">
        <v>0.40439397000000005</v>
      </c>
    </row>
    <row r="12" spans="1:4" x14ac:dyDescent="0.2">
      <c r="B12" s="89"/>
      <c r="C12" s="88"/>
      <c r="D12" s="88"/>
    </row>
    <row r="13" spans="1:4" ht="15" x14ac:dyDescent="0.25">
      <c r="B13" s="87" t="s">
        <v>98</v>
      </c>
      <c r="C13" s="88"/>
      <c r="D13" s="88"/>
    </row>
    <row r="14" spans="1:4" ht="25.5" x14ac:dyDescent="0.2">
      <c r="B14" s="89" t="s">
        <v>14</v>
      </c>
      <c r="C14" s="90">
        <v>0</v>
      </c>
      <c r="D14" s="224"/>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0.33946621537808247</v>
      </c>
      <c r="D23" s="224"/>
      <c r="F23" s="11"/>
    </row>
    <row r="24" spans="2:6" x14ac:dyDescent="0.2">
      <c r="B24" s="89" t="s">
        <v>31</v>
      </c>
      <c r="C24" s="90">
        <v>23.523151781680511</v>
      </c>
      <c r="D24" s="224">
        <v>19.00009</v>
      </c>
      <c r="F24" s="11"/>
    </row>
    <row r="25" spans="2:6" x14ac:dyDescent="0.2">
      <c r="B25" s="89" t="s">
        <v>33</v>
      </c>
      <c r="C25" s="88"/>
      <c r="D25" s="88"/>
      <c r="F25" s="11"/>
    </row>
    <row r="26" spans="2:6" x14ac:dyDescent="0.2">
      <c r="B26" s="89" t="s">
        <v>35</v>
      </c>
      <c r="C26" s="90">
        <v>2.6736716429962706</v>
      </c>
      <c r="D26" s="224">
        <v>0</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v>55.526298425557542</v>
      </c>
      <c r="D31" s="224">
        <v>20.916013549999999</v>
      </c>
    </row>
    <row r="32" spans="2:6" x14ac:dyDescent="0.2">
      <c r="B32" s="89"/>
      <c r="C32" s="88"/>
      <c r="D32" s="88"/>
    </row>
    <row r="33" spans="2:4" ht="15" x14ac:dyDescent="0.25">
      <c r="B33" s="87" t="s">
        <v>43</v>
      </c>
      <c r="C33" s="88"/>
      <c r="D33" s="88"/>
    </row>
    <row r="34" spans="2:4" ht="38.25" x14ac:dyDescent="0.2">
      <c r="B34" s="89" t="s">
        <v>45</v>
      </c>
      <c r="C34" s="92">
        <v>7.6743275030524802E-4</v>
      </c>
      <c r="D34" s="92">
        <v>4.856086966278316E-4</v>
      </c>
    </row>
    <row r="35" spans="2:4" ht="25.5" x14ac:dyDescent="0.2">
      <c r="B35" s="89" t="s">
        <v>47</v>
      </c>
      <c r="C35" s="92">
        <v>1.6058273591751269E-3</v>
      </c>
      <c r="D35" s="92">
        <v>5.3457631404196316E-4</v>
      </c>
    </row>
    <row r="36" spans="2:4" x14ac:dyDescent="0.2">
      <c r="B36" s="89"/>
      <c r="C36" s="88"/>
      <c r="D36" s="88"/>
    </row>
    <row r="37" spans="2:4" ht="15" x14ac:dyDescent="0.25">
      <c r="B37" s="87" t="s">
        <v>49</v>
      </c>
      <c r="C37" s="90">
        <v>34578</v>
      </c>
      <c r="D37" s="224">
        <v>39126.338000000003</v>
      </c>
    </row>
    <row r="40" spans="2:4"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36"/>
  <sheetViews>
    <sheetView rightToLeft="1" topLeftCell="A22" workbookViewId="0">
      <selection activeCell="E16" sqref="E16"/>
    </sheetView>
  </sheetViews>
  <sheetFormatPr defaultRowHeight="14.25" x14ac:dyDescent="0.2"/>
  <cols>
    <col min="1" max="1" width="9" style="213"/>
    <col min="2" max="2" width="58.125" style="213" customWidth="1"/>
    <col min="3" max="3" width="10.875" style="213" customWidth="1"/>
    <col min="4" max="6" width="9" style="213"/>
    <col min="7" max="7" width="9.875" style="213" bestFit="1" customWidth="1"/>
    <col min="8" max="8" width="21.75" style="213" bestFit="1" customWidth="1"/>
    <col min="9" max="9" width="10.625" style="213" customWidth="1"/>
    <col min="10" max="10" width="10.75" style="213" customWidth="1"/>
    <col min="11" max="16384" width="9" style="213"/>
  </cols>
  <sheetData>
    <row r="1" spans="1:13" ht="15" x14ac:dyDescent="0.25">
      <c r="A1" s="83" t="s">
        <v>89</v>
      </c>
    </row>
    <row r="2" spans="1:13" ht="15" x14ac:dyDescent="0.25">
      <c r="B2" s="7" t="s">
        <v>227</v>
      </c>
    </row>
    <row r="3" spans="1:13" ht="15" x14ac:dyDescent="0.25">
      <c r="D3" s="7"/>
    </row>
    <row r="4" spans="1:13" ht="15" x14ac:dyDescent="0.2">
      <c r="B4" s="85"/>
      <c r="C4" s="86" t="s">
        <v>95</v>
      </c>
    </row>
    <row r="5" spans="1:13" ht="15.75" x14ac:dyDescent="0.25">
      <c r="B5" s="93" t="s">
        <v>102</v>
      </c>
      <c r="C5" s="88"/>
      <c r="G5" s="69"/>
      <c r="H5" s="69"/>
      <c r="I5" s="228"/>
      <c r="J5" s="229"/>
      <c r="K5" s="229"/>
      <c r="L5" s="229"/>
      <c r="M5" s="229"/>
    </row>
    <row r="6" spans="1:13" x14ac:dyDescent="0.2">
      <c r="B6" s="85" t="s">
        <v>103</v>
      </c>
      <c r="C6" s="88"/>
      <c r="G6" s="69"/>
      <c r="H6" s="69"/>
      <c r="I6" s="221"/>
      <c r="J6" s="222"/>
      <c r="K6" s="226"/>
      <c r="L6" s="226"/>
      <c r="M6" s="222"/>
    </row>
    <row r="7" spans="1:13" x14ac:dyDescent="0.2">
      <c r="B7" s="85" t="s">
        <v>104</v>
      </c>
      <c r="C7" s="88"/>
      <c r="G7" s="69"/>
      <c r="H7" s="69"/>
      <c r="I7" s="221"/>
      <c r="J7" s="222"/>
      <c r="K7" s="226"/>
      <c r="L7" s="222"/>
      <c r="M7" s="222"/>
    </row>
    <row r="8" spans="1:13" x14ac:dyDescent="0.2">
      <c r="B8" s="94" t="s">
        <v>229</v>
      </c>
      <c r="C8" s="227">
        <v>0.16657</v>
      </c>
      <c r="E8" s="214"/>
      <c r="G8" s="69"/>
      <c r="H8" s="231"/>
      <c r="I8" s="221"/>
      <c r="J8" s="222"/>
      <c r="K8" s="226"/>
      <c r="L8" s="222"/>
      <c r="M8" s="222"/>
    </row>
    <row r="9" spans="1:13" x14ac:dyDescent="0.2">
      <c r="B9" s="230" t="s">
        <v>230</v>
      </c>
      <c r="C9" s="227">
        <v>0.65622999999999998</v>
      </c>
      <c r="E9" s="214"/>
      <c r="G9" s="69"/>
      <c r="H9" s="231"/>
      <c r="I9" s="221"/>
      <c r="J9" s="222"/>
      <c r="K9" s="226"/>
      <c r="L9" s="226"/>
      <c r="M9" s="222"/>
    </row>
    <row r="10" spans="1:13" x14ac:dyDescent="0.2">
      <c r="B10" s="94" t="s">
        <v>221</v>
      </c>
      <c r="C10" s="227">
        <v>0.12844</v>
      </c>
      <c r="G10" s="69"/>
      <c r="H10" s="231"/>
      <c r="I10" s="221"/>
      <c r="J10" s="222"/>
      <c r="K10" s="226"/>
      <c r="L10" s="226"/>
      <c r="M10" s="222"/>
    </row>
    <row r="11" spans="1:13" x14ac:dyDescent="0.2">
      <c r="B11" s="94" t="s">
        <v>106</v>
      </c>
      <c r="C11" s="227">
        <v>0.34521617000000004</v>
      </c>
      <c r="G11" s="69"/>
      <c r="H11" s="231"/>
      <c r="I11" s="221"/>
      <c r="J11" s="222"/>
      <c r="K11" s="226"/>
      <c r="L11" s="222"/>
      <c r="M11" s="222"/>
    </row>
    <row r="12" spans="1:13" x14ac:dyDescent="0.2">
      <c r="B12" s="94" t="s">
        <v>231</v>
      </c>
      <c r="C12" s="225">
        <v>0.18728341000000001</v>
      </c>
      <c r="G12" s="69"/>
      <c r="H12" s="231"/>
      <c r="I12" s="221"/>
      <c r="J12" s="222"/>
      <c r="K12" s="226"/>
      <c r="L12" s="222"/>
      <c r="M12" s="222"/>
    </row>
    <row r="13" spans="1:13" x14ac:dyDescent="0.2">
      <c r="B13" s="94"/>
      <c r="C13" s="225">
        <v>0</v>
      </c>
      <c r="G13" s="69"/>
      <c r="H13" s="231"/>
      <c r="I13" s="69"/>
      <c r="J13" s="69"/>
      <c r="K13" s="226"/>
      <c r="L13" s="222"/>
      <c r="M13" s="222"/>
    </row>
    <row r="14" spans="1:13" x14ac:dyDescent="0.2">
      <c r="B14" s="94" t="s">
        <v>232</v>
      </c>
      <c r="C14" s="225">
        <v>2.7789999999999999E-2</v>
      </c>
      <c r="G14" s="69"/>
      <c r="H14" s="231"/>
      <c r="I14" s="69"/>
      <c r="J14" s="69"/>
      <c r="K14" s="226"/>
      <c r="L14" s="56"/>
      <c r="M14" s="56"/>
    </row>
    <row r="15" spans="1:13" ht="15.75" x14ac:dyDescent="0.2">
      <c r="B15" s="93" t="s">
        <v>109</v>
      </c>
      <c r="C15" s="225">
        <v>1.5115295799999999</v>
      </c>
      <c r="G15" s="69"/>
      <c r="H15" s="69"/>
      <c r="I15" s="221"/>
      <c r="J15" s="222"/>
      <c r="K15" s="226"/>
      <c r="L15" s="56"/>
      <c r="M15" s="56"/>
    </row>
    <row r="16" spans="1:13" x14ac:dyDescent="0.2">
      <c r="B16" s="85"/>
      <c r="C16" s="96"/>
      <c r="I16" s="56"/>
      <c r="J16" s="217"/>
      <c r="K16" s="222"/>
      <c r="L16" s="222"/>
      <c r="M16" s="222"/>
    </row>
    <row r="17" spans="2:13" ht="15.75" x14ac:dyDescent="0.2">
      <c r="B17" s="93" t="s">
        <v>110</v>
      </c>
      <c r="C17" s="96"/>
      <c r="I17" s="56"/>
      <c r="J17" s="56"/>
      <c r="K17" s="56"/>
      <c r="L17" s="56"/>
      <c r="M17" s="56"/>
    </row>
    <row r="18" spans="2:13" x14ac:dyDescent="0.2">
      <c r="B18" s="85" t="s">
        <v>103</v>
      </c>
      <c r="C18" s="96"/>
      <c r="I18" s="218"/>
      <c r="J18" s="219"/>
      <c r="K18" s="56"/>
      <c r="L18" s="56"/>
      <c r="M18" s="56"/>
    </row>
    <row r="19" spans="2:13" x14ac:dyDescent="0.2">
      <c r="B19" s="85" t="s">
        <v>104</v>
      </c>
      <c r="C19" s="96"/>
      <c r="I19" s="218"/>
      <c r="J19" s="219"/>
      <c r="K19" s="220"/>
      <c r="L19" s="56"/>
      <c r="M19" s="56"/>
    </row>
    <row r="20" spans="2:13" x14ac:dyDescent="0.2">
      <c r="B20" s="94" t="s">
        <v>106</v>
      </c>
      <c r="C20" s="225">
        <v>0.40439397000000005</v>
      </c>
      <c r="K20" s="220"/>
    </row>
    <row r="21" spans="2:13" ht="15.75" x14ac:dyDescent="0.2">
      <c r="B21" s="93" t="s">
        <v>111</v>
      </c>
      <c r="C21" s="225">
        <v>0.40439397000000005</v>
      </c>
    </row>
    <row r="22" spans="2:13" x14ac:dyDescent="0.2">
      <c r="B22" s="85"/>
      <c r="C22" s="96"/>
    </row>
    <row r="23" spans="2:13" ht="15.75" x14ac:dyDescent="0.2">
      <c r="B23" s="93" t="s">
        <v>112</v>
      </c>
      <c r="C23" s="96"/>
    </row>
    <row r="24" spans="2:13" x14ac:dyDescent="0.2">
      <c r="B24" s="94"/>
      <c r="C24" s="96"/>
    </row>
    <row r="25" spans="2:13" ht="15.75" x14ac:dyDescent="0.2">
      <c r="B25" s="93" t="s">
        <v>113</v>
      </c>
      <c r="C25" s="96"/>
    </row>
    <row r="26" spans="2:13" ht="15.75" x14ac:dyDescent="0.2">
      <c r="B26" s="93"/>
      <c r="C26" s="96"/>
    </row>
    <row r="27" spans="2:13" ht="15.75" x14ac:dyDescent="0.2">
      <c r="B27" s="93" t="s">
        <v>114</v>
      </c>
      <c r="C27" s="96"/>
    </row>
    <row r="28" spans="2:13" ht="15.75" x14ac:dyDescent="0.2">
      <c r="B28" s="93" t="s">
        <v>115</v>
      </c>
      <c r="C28" s="96"/>
    </row>
    <row r="29" spans="2:13" ht="15.75" x14ac:dyDescent="0.2">
      <c r="B29" s="93"/>
      <c r="C29" s="96"/>
    </row>
    <row r="30" spans="2:13" ht="15.75" x14ac:dyDescent="0.2">
      <c r="B30" s="93" t="s">
        <v>116</v>
      </c>
      <c r="C30" s="96"/>
    </row>
    <row r="31" spans="2:13" ht="15.75" x14ac:dyDescent="0.2">
      <c r="B31" s="93" t="s">
        <v>117</v>
      </c>
      <c r="C31" s="96"/>
    </row>
    <row r="32" spans="2:13" ht="15.75" x14ac:dyDescent="0.2">
      <c r="B32" s="93"/>
      <c r="C32" s="96"/>
    </row>
    <row r="33" spans="2:3" ht="15.75" x14ac:dyDescent="0.2">
      <c r="B33" s="93" t="s">
        <v>118</v>
      </c>
      <c r="C33" s="96"/>
    </row>
    <row r="34" spans="2:3" ht="15.75" x14ac:dyDescent="0.2">
      <c r="B34" s="93" t="s">
        <v>119</v>
      </c>
      <c r="C34" s="96"/>
    </row>
    <row r="35" spans="2:3" ht="15.75" x14ac:dyDescent="0.2">
      <c r="B35" s="93" t="s">
        <v>120</v>
      </c>
      <c r="C35" s="225">
        <v>1.91592355</v>
      </c>
    </row>
    <row r="36" spans="2:3" ht="15.75" x14ac:dyDescent="0.2">
      <c r="B36" s="93" t="s">
        <v>121</v>
      </c>
      <c r="C36" s="224">
        <v>39126.338000000003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G40"/>
  <sheetViews>
    <sheetView rightToLeft="1" tabSelected="1" workbookViewId="0">
      <selection activeCell="H12" sqref="H12"/>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10.375" style="213" customWidth="1"/>
    <col min="8" max="16384" width="9" style="213"/>
  </cols>
  <sheetData>
    <row r="1" spans="1:3" ht="15" x14ac:dyDescent="0.25">
      <c r="A1" s="83" t="s">
        <v>89</v>
      </c>
    </row>
    <row r="2" spans="1:3" ht="15" x14ac:dyDescent="0.25">
      <c r="B2" s="7" t="s">
        <v>228</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220</v>
      </c>
      <c r="C17" s="225">
        <v>0.22600999999999999</v>
      </c>
    </row>
    <row r="18" spans="2:7" ht="15.75" x14ac:dyDescent="0.2">
      <c r="B18" s="93" t="s">
        <v>133</v>
      </c>
      <c r="C18" s="225">
        <v>0.22600999999999999</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ht="15.75" x14ac:dyDescent="0.2">
      <c r="B23" s="93" t="s">
        <v>137</v>
      </c>
      <c r="C23" s="88"/>
    </row>
    <row r="24" spans="2:7" x14ac:dyDescent="0.2">
      <c r="B24" s="94" t="s">
        <v>222</v>
      </c>
      <c r="C24" s="227">
        <v>2.6182200000000004</v>
      </c>
    </row>
    <row r="25" spans="2:7" x14ac:dyDescent="0.2">
      <c r="B25" s="94" t="s">
        <v>223</v>
      </c>
      <c r="C25" s="227">
        <v>4.9925699999999997</v>
      </c>
      <c r="E25" s="128"/>
    </row>
    <row r="26" spans="2:7" x14ac:dyDescent="0.2">
      <c r="B26" s="94" t="s">
        <v>224</v>
      </c>
      <c r="C26" s="227">
        <v>1.42567</v>
      </c>
      <c r="E26" s="128"/>
      <c r="F26" s="128"/>
      <c r="G26" s="128"/>
    </row>
    <row r="27" spans="2:7" x14ac:dyDescent="0.2">
      <c r="B27" s="94" t="s">
        <v>225</v>
      </c>
      <c r="C27" s="227">
        <v>4.9432699999999992</v>
      </c>
      <c r="E27" s="128"/>
      <c r="F27" s="128"/>
      <c r="G27" s="128"/>
    </row>
    <row r="28" spans="2:7" x14ac:dyDescent="0.2">
      <c r="B28" s="94" t="s">
        <v>139</v>
      </c>
      <c r="C28" s="225">
        <v>5.0203599999999993</v>
      </c>
      <c r="E28" s="81"/>
      <c r="F28" s="81"/>
      <c r="G28" s="124"/>
    </row>
    <row r="29" spans="2:7" ht="15.75" x14ac:dyDescent="0.2">
      <c r="B29" s="93" t="s">
        <v>143</v>
      </c>
      <c r="C29" s="225">
        <v>19.00009</v>
      </c>
      <c r="F29" s="55"/>
    </row>
    <row r="30" spans="2:7" ht="15.75" x14ac:dyDescent="0.2">
      <c r="B30" s="93"/>
      <c r="C30" s="88"/>
    </row>
    <row r="31" spans="2:7" ht="15.75" x14ac:dyDescent="0.2">
      <c r="B31" s="93" t="s">
        <v>144</v>
      </c>
      <c r="C31" s="96">
        <v>19.226099999999999</v>
      </c>
    </row>
    <row r="32" spans="2:7" ht="15.75" x14ac:dyDescent="0.2">
      <c r="B32" s="93" t="s">
        <v>121</v>
      </c>
      <c r="C32" s="224">
        <v>39126.338000000003</v>
      </c>
    </row>
    <row r="40" spans="3:3" x14ac:dyDescent="0.2">
      <c r="C40"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4" t="s">
        <v>157</v>
      </c>
      <c r="C19" s="234"/>
      <c r="D19" s="235"/>
      <c r="E19" s="234" t="s">
        <v>160</v>
      </c>
      <c r="F19" s="234"/>
      <c r="G19" s="235"/>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6" t="s">
        <v>63</v>
      </c>
      <c r="C132" s="236"/>
      <c r="D132" s="236"/>
      <c r="E132" s="237"/>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98</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'[4]נספח 2'!C12</f>
        <v>12.63821534602104</v>
      </c>
      <c r="D7" s="90">
        <f>'[4]נספח 2'!D12</f>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'[4]נספח 2'!C19</f>
        <v>2.1953400000000003</v>
      </c>
      <c r="D11" s="90">
        <f>'[4]נספח 2'!D19</f>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0.14118720139726026</v>
      </c>
      <c r="D23" s="90">
        <f>'[4]נספח 3'!D22</f>
        <v>0</v>
      </c>
      <c r="F23" s="11"/>
    </row>
    <row r="24" spans="2:6" x14ac:dyDescent="0.2">
      <c r="B24" s="89" t="s">
        <v>31</v>
      </c>
      <c r="C24" s="90">
        <f>SUM('[4]נספח 3'!C24:C29)</f>
        <v>11.50634883301921</v>
      </c>
      <c r="D24" s="90">
        <f>SUM('[4]נספח 3'!D24:D29)</f>
        <v>11</v>
      </c>
      <c r="F24" s="11"/>
    </row>
    <row r="25" spans="2:6" x14ac:dyDescent="0.2">
      <c r="B25" s="89" t="s">
        <v>33</v>
      </c>
      <c r="C25" s="88"/>
      <c r="D25" s="88"/>
      <c r="F25" s="11"/>
    </row>
    <row r="26" spans="2:6" x14ac:dyDescent="0.2">
      <c r="B26" s="89" t="s">
        <v>35</v>
      </c>
      <c r="C26" s="90">
        <f>'[4]נספח 3'!C17</f>
        <v>1.0023328511308311</v>
      </c>
      <c r="D26" s="90">
        <f>'[4]נספח 3'!D17</f>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'[5]נספח 2'!C12</f>
        <v>25.719264757741289</v>
      </c>
      <c r="D7" s="90">
        <f>'[5]נספח 2'!D12</f>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'[5]נספח 2'!C19</f>
        <v>2.5162600000000004</v>
      </c>
      <c r="D11" s="90">
        <f>'[5]נספח 2'!D19</f>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'[5]נספח 3'!C22</f>
        <v>0</v>
      </c>
      <c r="D23" s="90">
        <f>'[5]נספח 3'!D22</f>
        <v>0</v>
      </c>
      <c r="F23" s="11"/>
    </row>
    <row r="24" spans="2:6" x14ac:dyDescent="0.2">
      <c r="B24" s="89" t="s">
        <v>31</v>
      </c>
      <c r="C24" s="90">
        <f>SUM('[5]נספח 3'!C24:C29)</f>
        <v>24.365450473779227</v>
      </c>
      <c r="D24" s="90">
        <f>SUM('[5]נספח 3'!D24:D29)</f>
        <v>24</v>
      </c>
      <c r="F24" s="11"/>
    </row>
    <row r="25" spans="2:6" x14ac:dyDescent="0.2">
      <c r="B25" s="89" t="s">
        <v>33</v>
      </c>
      <c r="C25" s="88"/>
      <c r="D25" s="88"/>
      <c r="F25" s="11"/>
    </row>
    <row r="26" spans="2:6" x14ac:dyDescent="0.2">
      <c r="B26" s="89" t="s">
        <v>35</v>
      </c>
      <c r="C26" s="90">
        <f>'[5]נספח 3'!C17</f>
        <v>2.1422799623002176</v>
      </c>
      <c r="D26" s="90">
        <f>'[5]נספח 3'!D17</f>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8" t="s">
        <v>147</v>
      </c>
      <c r="C6" s="238"/>
      <c r="D6" s="238"/>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9" t="s">
        <v>157</v>
      </c>
      <c r="C16" s="239"/>
      <c r="D16" s="239"/>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9" t="s">
        <v>160</v>
      </c>
      <c r="C24" s="239"/>
      <c r="D24" s="239"/>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מקפת מטרות 31.12.21 נספח 1</vt:lpstr>
      <vt:lpstr>מקפת מטרות 31.12.21 נספח 2</vt:lpstr>
      <vt:lpstr>מקפת מטרות 31.12.21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2022-02-24T05:59:22Z</dcterms:modified>
</cp:coreProperties>
</file>