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K13" i="3" l="1"/>
  <c r="J13" i="3"/>
  <c r="B14" i="2" l="1"/>
  <c r="D14" i="2"/>
  <c r="D15" i="2" s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<sst xmlns="http://schemas.openxmlformats.org/spreadsheetml/2006/main" count="83" uniqueCount="60">
  <si>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</si>
  <si>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</si>
  <si>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</si>
  <si>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</si>
  <si>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</si>
  <si>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</si>
  <si>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</si>
  <si>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</si>
  <si>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</si>
  <si>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</si>
  <si>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</si>
  <si>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</si>
  <si>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</si>
  <si>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</si>
  <si>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</si>
  <si>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</si>
  <si>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</si>
  <si>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</si>
  <si>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</si>
  <si>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</si>
  <si>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</si>
  <si>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</si>
  <si>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</si>
  <si>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</si>
  <si>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</si>
  <si>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</si>
  <si>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</si>
  <si>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</si>
  <si>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</si>
  <si>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</si>
  <si>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</si>
  <si>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</si>
  <si>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</si>
  <si>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</si>
  <si>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</si>
  <si>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</si>
  <si>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</si>
  <si>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</si>
  <si>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</si>
  <si>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</si>
  <si>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</si>
  <si>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</si>
  <si>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</si>
  <si>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</si>
  <si>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</si>
  <si>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</si>
  <si>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</si>
  <si>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</si>
  <si>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</si>
  <si>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</si>
  <si>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</si>
  <si>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</si>
  <si>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</si>
  <si>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</si>
  <si>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1 - צדדים קשורים- יתרות ועסקאות לשנה המסתיימת ביום  31/12/2019</t>
  </si>
  <si>
    <t>נספח 2 - צדדים קשורים - יתרות השקעה לשנה המסתיימת ביום  31/12/2019</t>
  </si>
  <si>
    <t xml:space="preserve"> לשנה המסתיימת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</si>
  <si>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</si>
  <si>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31/12/2019</t>
  </si>
  <si>
    <t>נספח 4 - רכישת נייר ערך בהנפקות באמצעות חתם קשור או באמצעות צד קשור ששיווק את ההנפקה לשנה המסתיימת ביום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</si>
</sst>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4" fontId="0" fillId="0" borderId="5" xfId="0" applyNumberFormat="1" applyFont="1" applyFill="1" applyBorder="1"/>
    <xf numFmtId="4" fontId="6" fillId="0" borderId="5" xfId="0" applyNumberFormat="1" applyFont="1" applyFill="1" applyBorder="1" applyAlignment="1">
      <alignment horizontal="center"/>
    </xf>
    <xf numFmtId="10" fontId="0" fillId="0" borderId="5" xfId="1" applyNumberFormat="1" applyFont="1" applyFill="1" applyBorder="1"/>
    <xf numFmtId="10" fontId="6" fillId="0" borderId="5" xfId="1" applyNumberFormat="1" applyFont="1" applyFill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D17" sqref="D17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9" t="str">
        <f>'נספח 2'!B12</f>
        <v>*A ת.ש.י דרכים מר - IIF</v>
      </c>
      <c r="C14" s="72">
        <f>'נספח 2'!J12</f>
        <v>2664.6724626703199</v>
      </c>
      <c r="D14" s="79">
        <f>'נספח 2'!K12</f>
        <v>5.9999999999999995E-4</v>
      </c>
      <c r="E14" s="73"/>
      <c r="F14" s="73"/>
      <c r="G14" s="73"/>
      <c r="H14" s="73"/>
      <c r="I14" s="73"/>
      <c r="J14" s="73"/>
      <c r="K14" s="71"/>
    </row>
    <row r="15" spans="1:11" ht="15" x14ac:dyDescent="0.25">
      <c r="B15" s="30" t="s">
        <v>51</v>
      </c>
      <c r="C15" s="64">
        <f>C14</f>
        <v>2664.6724626703199</v>
      </c>
      <c r="D15" s="80">
        <f>D14</f>
        <v>5.9999999999999995E-4</v>
      </c>
      <c r="E15" s="64"/>
      <c r="F15" s="64"/>
      <c r="G15" s="64"/>
      <c r="H15" s="64"/>
      <c r="I15" s="64"/>
      <c r="J15" s="64"/>
      <c r="K15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showGridLines="0" showZeros="0" rightToLeft="1" workbookViewId="0">
      <selection activeCell="K12" sqref="K12: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55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קופת הגמל לעובדי הדסה בע"מ (בניהול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274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3" t="s">
        <v>46</v>
      </c>
      <c r="C7" s="54"/>
      <c r="D7" s="54"/>
      <c r="E7" s="54"/>
      <c r="F7" s="54"/>
      <c r="G7" s="54"/>
      <c r="H7" s="54"/>
      <c r="I7" s="55"/>
      <c r="J7" s="56"/>
      <c r="K7" s="55"/>
    </row>
    <row r="8" spans="2:11" ht="15" x14ac:dyDescent="0.25">
      <c r="B8" s="57" t="s">
        <v>26</v>
      </c>
      <c r="C8" s="54"/>
      <c r="D8" s="54"/>
      <c r="E8" s="54"/>
      <c r="F8" s="54"/>
      <c r="G8" s="54"/>
      <c r="H8" s="54"/>
      <c r="I8" s="55"/>
      <c r="J8" s="56"/>
      <c r="K8" s="55"/>
    </row>
    <row r="9" spans="2:11" ht="15" x14ac:dyDescent="0.25">
      <c r="B9" s="58" t="s">
        <v>27</v>
      </c>
      <c r="C9" s="54"/>
      <c r="D9" s="54"/>
      <c r="E9" s="54"/>
      <c r="F9" s="54"/>
      <c r="G9" s="54"/>
      <c r="H9" s="54"/>
      <c r="I9" s="55"/>
      <c r="J9" s="56"/>
      <c r="K9" s="55"/>
    </row>
    <row r="10" spans="2:11" ht="15" x14ac:dyDescent="0.25">
      <c r="B10" s="58" t="s">
        <v>47</v>
      </c>
      <c r="C10" s="59"/>
      <c r="D10" s="59"/>
      <c r="E10" s="59"/>
      <c r="F10" s="60"/>
      <c r="G10" s="61"/>
      <c r="H10" s="60"/>
      <c r="I10" s="55"/>
      <c r="J10" s="62"/>
      <c r="K10" s="55"/>
    </row>
    <row r="11" spans="2:11" ht="15" x14ac:dyDescent="0.25">
      <c r="B11" s="58" t="s">
        <v>48</v>
      </c>
      <c r="C11" s="54"/>
      <c r="D11" s="54"/>
      <c r="E11" s="54"/>
      <c r="F11" s="54"/>
      <c r="G11" s="54"/>
      <c r="H11" s="54"/>
      <c r="I11" s="63"/>
      <c r="J11" s="64"/>
      <c r="K11" s="65"/>
    </row>
    <row r="12" spans="2:11" ht="15" x14ac:dyDescent="0.25">
      <c r="B12" s="66" t="s">
        <v>49</v>
      </c>
      <c r="C12" s="68" t="s">
        <v>50</v>
      </c>
      <c r="D12" s="54"/>
      <c r="E12" s="54"/>
      <c r="F12" s="54"/>
      <c r="G12" s="54"/>
      <c r="H12" s="54"/>
      <c r="I12" s="67">
        <v>0</v>
      </c>
      <c r="J12" s="77">
        <v>2664.6724626703199</v>
      </c>
      <c r="K12" s="79">
        <f>0.06/100</f>
        <v>5.9999999999999995E-4</v>
      </c>
    </row>
    <row r="13" spans="2:11" ht="15" x14ac:dyDescent="0.25">
      <c r="B13" s="70" t="s">
        <v>51</v>
      </c>
      <c r="C13" s="54"/>
      <c r="D13" s="54"/>
      <c r="E13" s="54"/>
      <c r="F13" s="54"/>
      <c r="G13" s="54"/>
      <c r="H13" s="54"/>
      <c r="I13" s="71"/>
      <c r="J13" s="78">
        <f>SUM(J12)</f>
        <v>2664.6724626703199</v>
      </c>
      <c r="K13" s="80">
        <f>SUM(K12)</f>
        <v>5.9999999999999995E-4</v>
      </c>
    </row>
    <row r="14" spans="2:11" s="75" customFormat="1" ht="18" x14ac:dyDescent="0.25">
      <c r="B14" s="74"/>
      <c r="I14" s="76"/>
      <c r="J14" s="76"/>
      <c r="K14" s="76"/>
    </row>
    <row r="15" spans="2:11" s="75" customFormat="1" ht="18" x14ac:dyDescent="0.25">
      <c r="I15" s="76"/>
      <c r="J15" s="76"/>
      <c r="K15" s="76"/>
    </row>
    <row r="16" spans="2:11" s="75" customFormat="1" ht="18" x14ac:dyDescent="0.25">
      <c r="I16" s="76"/>
      <c r="J16" s="76"/>
      <c r="K16" s="76"/>
    </row>
    <row r="17" spans="9:11" ht="18" x14ac:dyDescent="0.25">
      <c r="I17" s="52"/>
      <c r="J17" s="52"/>
      <c r="K17" s="52"/>
    </row>
    <row r="18" spans="9:11" ht="18" x14ac:dyDescent="0.25">
      <c r="I18" s="52"/>
      <c r="J18" s="52"/>
      <c r="K18" s="52"/>
    </row>
    <row r="19" spans="9:11" ht="18" x14ac:dyDescent="0.25">
      <c r="I19" s="52"/>
      <c r="J19" s="52"/>
      <c r="K19" s="52"/>
    </row>
    <row r="20" spans="9:11" ht="18" x14ac:dyDescent="0.25">
      <c r="I20" s="52"/>
      <c r="J20" s="52"/>
      <c r="K20" s="52"/>
    </row>
    <row r="21" spans="9:11" ht="18" x14ac:dyDescent="0.25">
      <c r="I21" s="52"/>
      <c r="J21" s="52"/>
      <c r="K21" s="52"/>
    </row>
    <row r="22" spans="9:11" ht="18" x14ac:dyDescent="0.25">
      <c r="I22" s="52"/>
      <c r="J22" s="52"/>
      <c r="K22" s="52"/>
    </row>
    <row r="23" spans="9:11" ht="18" x14ac:dyDescent="0.25">
      <c r="I23" s="52"/>
      <c r="J23" s="52"/>
      <c r="K23" s="52"/>
    </row>
    <row r="24" spans="9:11" ht="18" x14ac:dyDescent="0.25">
      <c r="I24" s="52"/>
      <c r="J24" s="52"/>
      <c r="K24" s="52"/>
    </row>
    <row r="25" spans="9:11" ht="18" x14ac:dyDescent="0.25">
      <c r="I25" s="52"/>
      <c r="J25" s="52"/>
      <c r="K25" s="52"/>
    </row>
    <row r="26" spans="9:11" ht="18" x14ac:dyDescent="0.25">
      <c r="I26" s="52"/>
      <c r="J26" s="52"/>
      <c r="K26" s="52"/>
    </row>
    <row r="27" spans="9:11" ht="18" x14ac:dyDescent="0.25">
      <c r="I27" s="52"/>
      <c r="J27" s="52"/>
      <c r="K27" s="52"/>
    </row>
    <row r="28" spans="9:11" ht="18" x14ac:dyDescent="0.25">
      <c r="I28" s="52"/>
      <c r="J28" s="52"/>
      <c r="K28" s="52"/>
    </row>
    <row r="29" spans="9:11" ht="18" x14ac:dyDescent="0.25">
      <c r="I29" s="52"/>
      <c r="J29" s="52"/>
      <c r="K29" s="52"/>
    </row>
    <row r="30" spans="9:11" ht="18" x14ac:dyDescent="0.25">
      <c r="I30" s="52"/>
      <c r="J30" s="52"/>
      <c r="K30" s="52"/>
    </row>
    <row r="31" spans="9:11" ht="18" x14ac:dyDescent="0.25">
      <c r="I31" s="52"/>
      <c r="J31" s="52"/>
      <c r="K31" s="52"/>
    </row>
    <row r="32" spans="9:11" ht="18" x14ac:dyDescent="0.25">
      <c r="I32" s="52"/>
      <c r="J32" s="52"/>
      <c r="K32" s="52"/>
    </row>
    <row r="33" spans="9:11" ht="18" x14ac:dyDescent="0.25">
      <c r="I33" s="52"/>
      <c r="J33" s="52"/>
      <c r="K33" s="52"/>
    </row>
    <row r="34" spans="9:11" ht="18" x14ac:dyDescent="0.25">
      <c r="I34" s="52"/>
      <c r="J34" s="52"/>
      <c r="K34" s="52"/>
    </row>
    <row r="35" spans="9:11" ht="18" x14ac:dyDescent="0.25">
      <c r="I35" s="52"/>
      <c r="J35" s="52"/>
      <c r="K35" s="52"/>
    </row>
    <row r="36" spans="9:11" ht="18" x14ac:dyDescent="0.25">
      <c r="I36" s="52"/>
      <c r="J36" s="52"/>
      <c r="K36" s="52"/>
    </row>
    <row r="37" spans="9:11" ht="18" x14ac:dyDescent="0.25">
      <c r="I37" s="52"/>
      <c r="J37" s="52"/>
      <c r="K37" s="52"/>
    </row>
    <row r="38" spans="9:11" ht="18" x14ac:dyDescent="0.25">
      <c r="I38" s="52"/>
      <c r="J38" s="52"/>
      <c r="K38" s="52"/>
    </row>
    <row r="39" spans="9:11" ht="18" x14ac:dyDescent="0.25">
      <c r="I39" s="52"/>
      <c r="J39" s="52"/>
      <c r="K39" s="52"/>
    </row>
    <row r="40" spans="9:11" ht="18" x14ac:dyDescent="0.25">
      <c r="I40" s="52"/>
      <c r="J40" s="52"/>
      <c r="K40" s="52"/>
    </row>
    <row r="41" spans="9:11" ht="18" x14ac:dyDescent="0.25">
      <c r="I41" s="52"/>
      <c r="J41" s="52"/>
      <c r="K41" s="52"/>
    </row>
    <row r="42" spans="9:11" ht="18" x14ac:dyDescent="0.25">
      <c r="I42" s="52"/>
      <c r="J42" s="52"/>
      <c r="K42" s="52"/>
    </row>
    <row r="43" spans="9:11" ht="18" x14ac:dyDescent="0.25">
      <c r="I43" s="52"/>
      <c r="J43" s="52"/>
      <c r="K43" s="52"/>
    </row>
    <row r="44" spans="9:11" ht="18" x14ac:dyDescent="0.25">
      <c r="I44" s="52"/>
      <c r="J44" s="52"/>
      <c r="K44" s="52"/>
    </row>
    <row r="45" spans="9:11" ht="18" x14ac:dyDescent="0.25">
      <c r="I45" s="52"/>
      <c r="J45" s="52"/>
      <c r="K45" s="52"/>
    </row>
    <row r="46" spans="9:11" ht="18" x14ac:dyDescent="0.25">
      <c r="I46" s="52"/>
      <c r="J46" s="52"/>
    </row>
    <row r="47" spans="9:11" ht="18" x14ac:dyDescent="0.25">
      <c r="I47" s="52"/>
    </row>
    <row r="48" spans="9:11" ht="18" x14ac:dyDescent="0.25">
      <c r="I48" s="52"/>
    </row>
    <row r="49" spans="9:9" ht="18" x14ac:dyDescent="0.25">
      <c r="I49" s="52"/>
    </row>
    <row r="50" spans="9:9" ht="18" x14ac:dyDescent="0.25">
      <c r="I50" s="52"/>
    </row>
    <row r="51" spans="9:9" ht="18" x14ac:dyDescent="0.25">
      <c r="I51" s="52"/>
    </row>
    <row r="52" spans="9:9" ht="18" x14ac:dyDescent="0.25">
      <c r="I52" s="52"/>
    </row>
    <row r="53" spans="9:9" ht="18" x14ac:dyDescent="0.25">
      <c r="I53" s="52"/>
    </row>
    <row r="54" spans="9:9" ht="18" x14ac:dyDescent="0.25">
      <c r="I54" s="52"/>
    </row>
    <row r="55" spans="9:9" ht="18" x14ac:dyDescent="0.25">
      <c r="I55" s="52"/>
    </row>
    <row r="56" spans="9:9" ht="18" x14ac:dyDescent="0.25">
      <c r="I56" s="52"/>
    </row>
    <row r="57" spans="9:9" ht="18" x14ac:dyDescent="0.25">
      <c r="I57" s="52"/>
    </row>
    <row r="58" spans="9:9" ht="18" x14ac:dyDescent="0.25">
      <c r="I58" s="52"/>
    </row>
    <row r="59" spans="9:9" ht="18" x14ac:dyDescent="0.25">
      <c r="I59" s="52"/>
    </row>
    <row r="60" spans="9:9" ht="18" x14ac:dyDescent="0.25">
      <c r="I60" s="52"/>
    </row>
    <row r="61" spans="9:9" ht="18" x14ac:dyDescent="0.25">
      <c r="I61" s="52"/>
    </row>
    <row r="62" spans="9:9" ht="18" x14ac:dyDescent="0.25">
      <c r="I62" s="52"/>
    </row>
    <row r="63" spans="9:9" ht="18" x14ac:dyDescent="0.25">
      <c r="I63" s="52"/>
    </row>
    <row r="64" spans="9:9" ht="18" x14ac:dyDescent="0.25">
      <c r="I64" s="52"/>
    </row>
    <row r="65" spans="9:9" ht="18" x14ac:dyDescent="0.25">
      <c r="I65" s="52"/>
    </row>
    <row r="66" spans="9:9" ht="18" x14ac:dyDescent="0.25">
      <c r="I66" s="52"/>
    </row>
    <row r="67" spans="9:9" ht="18" x14ac:dyDescent="0.25">
      <c r="I67" s="52"/>
    </row>
    <row r="68" spans="9:9" ht="18" x14ac:dyDescent="0.25">
      <c r="I68" s="52"/>
    </row>
    <row r="69" spans="9:9" ht="18" x14ac:dyDescent="0.25">
      <c r="I69" s="52"/>
    </row>
    <row r="70" spans="9:9" ht="18" x14ac:dyDescent="0.25">
      <c r="I70" s="52"/>
    </row>
    <row r="71" spans="9:9" ht="18" x14ac:dyDescent="0.25">
      <c r="I71" s="52"/>
    </row>
    <row r="72" spans="9:9" ht="18" x14ac:dyDescent="0.25">
      <c r="I72" s="52"/>
    </row>
    <row r="73" spans="9:9" ht="18" x14ac:dyDescent="0.25">
      <c r="I73" s="52"/>
    </row>
    <row r="74" spans="9:9" ht="18" x14ac:dyDescent="0.25">
      <c r="I74" s="52"/>
    </row>
    <row r="75" spans="9:9" ht="18" x14ac:dyDescent="0.25">
      <c r="I75" s="52"/>
    </row>
    <row r="76" spans="9:9" ht="18" x14ac:dyDescent="0.25">
      <c r="I76" s="52"/>
    </row>
    <row r="77" spans="9:9" ht="18" x14ac:dyDescent="0.25">
      <c r="I77" s="52"/>
    </row>
    <row r="78" spans="9:9" ht="18" x14ac:dyDescent="0.25">
      <c r="I78" s="52"/>
    </row>
    <row r="79" spans="9:9" ht="18" x14ac:dyDescent="0.25">
      <c r="I79" s="52"/>
    </row>
    <row r="80" spans="9:9" ht="18" x14ac:dyDescent="0.25">
      <c r="I80" s="52"/>
    </row>
    <row r="81" spans="9:9" ht="18" x14ac:dyDescent="0.25">
      <c r="I81" s="52"/>
    </row>
    <row r="82" spans="9:9" ht="18" x14ac:dyDescent="0.25">
      <c r="I82" s="52"/>
    </row>
    <row r="83" spans="9:9" ht="18" x14ac:dyDescent="0.25">
      <c r="I83" s="52"/>
    </row>
    <row r="84" spans="9:9" ht="18" x14ac:dyDescent="0.25">
      <c r="I84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56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הגמל לעובדי הדסה בע"מ (בניהול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274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57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קופת הגמל לעובדי הדסה בע"מ (בניהול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274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58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הגמל לעובדי הדסה בע"מ (בניהול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274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59</v>
      </c>
      <c r="C6" s="39"/>
      <c r="D6" s="39"/>
      <c r="E6" s="39"/>
      <c r="F6" s="39"/>
    </row>
    <row r="7" spans="2:8" ht="15" x14ac:dyDescent="0.2">
      <c r="B7" s="4" t="str">
        <f>'נספח 1'!B6</f>
        <v>קופת הגמל לעובדי הדסה בע"מ (בניהול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274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  <row r="12" spans="2:8" ht="15.75" x14ac:dyDescent="0.25">
      <c r="B12" s="49" t="s">
        <v>45</v>
      </c>
      <c r="C12" s="50"/>
      <c r="D12" s="50"/>
      <c r="E12" s="50"/>
      <c r="F12" s="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2020-04-01T07:00:17Z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