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G38" i="2"/>
  <c r="B37" i="2"/>
  <c r="C37" i="2"/>
  <c r="D37" i="2"/>
  <c r="B38" i="2"/>
  <c r="C38" i="2"/>
  <c r="D38" i="2"/>
  <c r="B39" i="2"/>
  <c r="C39" i="2"/>
  <c r="D39" i="2"/>
  <c r="G36" i="2"/>
  <c r="B36" i="2"/>
  <c r="C36" i="2"/>
  <c r="D36" i="2"/>
  <c r="K38" i="3"/>
  <c r="E40" i="2"/>
  <c r="F40" i="2"/>
  <c r="J38" i="3"/>
  <c r="G35" i="2"/>
  <c r="C35" i="2"/>
  <c r="D35" i="2"/>
  <c r="B35" i="2"/>
  <c r="G40" i="2" l="1"/>
  <c r="I20" i="5"/>
  <c r="H40" i="2" l="1"/>
  <c r="B15" i="2" l="1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14" i="2" l="1"/>
  <c r="D14" i="2"/>
  <c r="D40" i="2" s="1"/>
  <c r="C14" i="2"/>
  <c r="C40" i="2" s="1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<sst xmlns="http://schemas.openxmlformats.org/spreadsheetml/2006/main" count="144" uniqueCount="112">
  <si>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</si>
  <si>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</si>
  <si>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</si>
  <si>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</si>
  <si>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</si>
  <si>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</si>
  <si>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</si>
  <si>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</si>
  <si>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</si>
  <si>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</si>
  <si>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</si>
  <si>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</si>
  <si>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</si>
  <si>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</si>
  <si>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</si>
  <si>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</si>
  <si>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</si>
  <si>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</si>
  <si>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</si>
  <si>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</si>
  <si>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</si>
  <si>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</si>
  <si>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</si>
  <si>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</si>
  <si>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</si>
  <si>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</si>
  <si>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</si>
  <si>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</si>
  <si>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</si>
  <si>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</si>
  <si>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</si>
  <si>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</si>
  <si>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</si>
  <si>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</si>
  <si>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</si>
  <si>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</si>
  <si>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</si>
  <si>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</si>
  <si>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</si>
  <si>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</si>
  <si>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</si>
  <si>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</si>
  <si>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</si>
  <si>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</si>
  <si>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</si>
  <si>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</si>
  <si>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</si>
  <si>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</si>
  <si>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</si>
  <si>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</si>
  <si>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</si>
  <si>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</si>
  <si>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</si>
  <si>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</si>
  <si>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</si>
  <si>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</si>
  <si>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</si>
  <si>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</si>
  <si>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</si>
  <si>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</si>
  <si>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</si>
  <si>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</si>
  <si>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</si>
  <si>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</si>
  <si>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</si>
  <si>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</si>
  <si>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</si>
  <si>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</si>
  <si>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*Makefet Reit LP- Makefet Reit LP</t>
  </si>
  <si>
    <t>*Amitim Mak U.S. Real Estate Investments Hon (2014)- גפן ניהול עבור מקפת בע"מ</t>
  </si>
  <si>
    <t>*Amitim Mak U.S. Real Estate Investments Hov LP- גפן ניהול עבור מקפת בע"מ</t>
  </si>
  <si>
    <t>*Makefet Texas 12 LP- גפן ניהול עבור מקפת בע"מ</t>
  </si>
  <si>
    <t>6254</t>
  </si>
  <si>
    <t>6387</t>
  </si>
  <si>
    <t>45161</t>
  </si>
  <si>
    <t>36483</t>
  </si>
  <si>
    <t>60413309</t>
  </si>
  <si>
    <t>61001889</t>
  </si>
  <si>
    <t>61001897</t>
  </si>
  <si>
    <t>61001905</t>
  </si>
  <si>
    <t>60374576</t>
  </si>
  <si>
    <t>60374550</t>
  </si>
  <si>
    <t>60413333</t>
  </si>
  <si>
    <t>60413325</t>
  </si>
  <si>
    <t>60380565</t>
  </si>
  <si>
    <t>60380573</t>
  </si>
  <si>
    <t>60418993</t>
  </si>
  <si>
    <t>7894571</t>
  </si>
  <si>
    <t>60409380</t>
  </si>
  <si>
    <t>60418985</t>
  </si>
  <si>
    <t>7894564</t>
  </si>
  <si>
    <t>7894562</t>
  </si>
  <si>
    <t>7894568</t>
  </si>
  <si>
    <t>מספר אישור: 313</t>
  </si>
  <si>
    <t>קרן מקפת מרכז לפנסיה ותגמולים אגודה שיתופית בע"מ (בניהול מיוחד)</t>
  </si>
  <si>
    <t>סה"כ</t>
  </si>
  <si>
    <t>נספח 1 - צדדים קשורים- יתרות ועסקאות לשנה המסתיימת  ביום  31/12/2017</t>
  </si>
  <si>
    <t>נספח 2 - צדדים קשורים - יתרות השקעה לשנה המסתיימת ביום  31/12/2017</t>
  </si>
  <si>
    <t xml:space="preserve"> לשנה המסתיימת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</si>
  <si>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</si>
  <si>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31/12/2017</t>
  </si>
  <si>
    <t>נספח 4 - רכישת נייר ערך בהנפקות באמצעות חתם קשור או באמצעות צד קשור ששיווק את ההנפקה לשנה המסתיימת ביום 31/12/2017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</si>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</sst>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0.00%;\-0.00%;0.00%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6" fillId="0" borderId="13" xfId="0" applyNumberFormat="1" applyFont="1" applyBorder="1" applyAlignment="1"/>
    <xf numFmtId="4" fontId="10" fillId="0" borderId="0" xfId="0" applyNumberFormat="1" applyFont="1"/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4" fontId="14" fillId="0" borderId="14" xfId="0" applyNumberFormat="1" applyFont="1" applyBorder="1" applyAlignment="1"/>
    <xf numFmtId="0" fontId="7" fillId="0" borderId="5" xfId="0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4" fontId="0" fillId="0" borderId="5" xfId="0" applyNumberFormat="1" applyFont="1" applyFill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3" fontId="14" fillId="0" borderId="5" xfId="0" applyNumberFormat="1" applyFont="1" applyBorder="1" applyAlignment="1">
      <alignment horizontal="centerContinuous"/>
    </xf>
    <xf numFmtId="4" fontId="6" fillId="0" borderId="5" xfId="0" applyNumberFormat="1" applyFont="1" applyBorder="1" applyAlignment="1"/>
    <xf numFmtId="0" fontId="14" fillId="0" borderId="5" xfId="0" applyFont="1" applyBorder="1" applyAlignment="1">
      <alignment horizontal="centerContinuous"/>
    </xf>
    <xf numFmtId="43" fontId="14" fillId="0" borderId="5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right"/>
    </xf>
    <xf numFmtId="0" fontId="15" fillId="0" borderId="5" xfId="0" applyFont="1" applyFill="1" applyBorder="1"/>
    <xf numFmtId="14" fontId="15" fillId="0" borderId="5" xfId="0" applyNumberFormat="1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15" fillId="0" borderId="5" xfId="0" applyFont="1" applyFill="1" applyBorder="1" applyAlignment="1">
      <alignment horizontal="right" indent="1"/>
    </xf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14" fontId="0" fillId="0" borderId="5" xfId="0" applyNumberFormat="1" applyBorder="1" applyAlignment="1">
      <alignment horizontal="right"/>
    </xf>
    <xf numFmtId="165" fontId="0" fillId="0" borderId="5" xfId="0" applyNumberFormat="1" applyBorder="1"/>
    <xf numFmtId="165" fontId="11" fillId="0" borderId="5" xfId="0" applyNumberFormat="1" applyFont="1" applyBorder="1"/>
  </cellXfs>
  <cellStyles count="5">
    <cellStyle name="Comma" xfId="4" builtinId="3"/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showGridLines="0" showZeros="0" rightToLeft="1" tabSelected="1" workbookViewId="0">
      <selection activeCell="M33" sqref="M33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96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B6" s="87" t="s">
        <v>94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93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8" t="str">
        <f>'נספח 2'!B12</f>
        <v>*A ת.ש.י דרכים מר - IIF</v>
      </c>
      <c r="C14" s="89">
        <f>'נספח 2'!J12</f>
        <v>33454.22</v>
      </c>
      <c r="D14" s="90">
        <f>'נספח 2'!K12</f>
        <v>0.05</v>
      </c>
      <c r="E14" s="95"/>
      <c r="F14" s="95"/>
      <c r="G14" s="95"/>
      <c r="H14" s="95"/>
      <c r="I14" s="95"/>
      <c r="J14" s="95"/>
      <c r="K14" s="96"/>
    </row>
    <row r="15" spans="1:11" ht="15" x14ac:dyDescent="0.25">
      <c r="B15" s="88" t="str">
        <f>'נספח 2'!B13</f>
        <v>*A1 ת.ש.י דרכים מר - IIF</v>
      </c>
      <c r="C15" s="89">
        <f>'נספח 2'!J13</f>
        <v>29787.19</v>
      </c>
      <c r="D15" s="90">
        <f>'נספח 2'!K13</f>
        <v>0.05</v>
      </c>
      <c r="E15" s="95"/>
      <c r="F15" s="95"/>
      <c r="G15" s="95"/>
      <c r="H15" s="95"/>
      <c r="I15" s="95"/>
      <c r="J15" s="95"/>
      <c r="K15" s="96"/>
    </row>
    <row r="16" spans="1:11" ht="29.25" x14ac:dyDescent="0.25">
      <c r="B16" s="88" t="str">
        <f>'נספח 2'!B14</f>
        <v>*גפן ניהול עבור מקפת בע"מ מ"ר 0.01 ש"ח- גפן ניהול עבור מקפת בע"מ</v>
      </c>
      <c r="C16" s="89">
        <f>'נספח 2'!J14</f>
        <v>1.0000000000000001E-5</v>
      </c>
      <c r="D16" s="90">
        <f>'נספח 2'!K14</f>
        <v>0</v>
      </c>
      <c r="E16" s="95"/>
      <c r="F16" s="95"/>
      <c r="G16" s="95"/>
      <c r="H16" s="95"/>
      <c r="I16" s="95"/>
      <c r="J16" s="95"/>
      <c r="K16" s="96"/>
    </row>
    <row r="17" spans="2:11" ht="15" x14ac:dyDescent="0.25">
      <c r="B17" s="88" t="str">
        <f>'נספח 2'!B15</f>
        <v>ת.ש.י דליה בכורה ש.מ- ת.ש.י דליה בכורה ש.מ*</v>
      </c>
      <c r="C17" s="89">
        <f>'נספח 2'!J15</f>
        <v>57232.3</v>
      </c>
      <c r="D17" s="90">
        <f>'נספח 2'!K15</f>
        <v>0.1</v>
      </c>
      <c r="E17" s="95"/>
      <c r="F17" s="95"/>
      <c r="G17" s="99"/>
      <c r="H17" s="99"/>
      <c r="I17" s="95"/>
      <c r="J17" s="95"/>
      <c r="K17" s="96"/>
    </row>
    <row r="18" spans="2:11" ht="29.25" x14ac:dyDescent="0.25">
      <c r="B18" s="88" t="str">
        <f>'נספח 2'!B16</f>
        <v>*10S LaSalle Chicago - Accrued int- 10S LaSalle Chicago JV LLC</v>
      </c>
      <c r="C18" s="89">
        <f>'נספח 2'!J16</f>
        <v>167.37379342</v>
      </c>
      <c r="D18" s="90">
        <f>'נספח 2'!K16</f>
        <v>0</v>
      </c>
      <c r="E18" s="95"/>
      <c r="F18" s="95"/>
      <c r="G18" s="99"/>
      <c r="H18" s="99"/>
      <c r="I18" s="95"/>
      <c r="J18" s="95"/>
      <c r="K18" s="96"/>
    </row>
    <row r="19" spans="2:11" ht="29.25" x14ac:dyDescent="0.25">
      <c r="B19" s="88" t="str">
        <f>'נספח 2'!B17</f>
        <v>*10S LaSalle Chicago HON- 10S LaSalle Chicago JV LLC</v>
      </c>
      <c r="C19" s="89">
        <f>'נספח 2'!J17</f>
        <v>3227.4164187881602</v>
      </c>
      <c r="D19" s="90">
        <f>'נספח 2'!K17</f>
        <v>0.01</v>
      </c>
      <c r="E19" s="95"/>
      <c r="F19" s="95"/>
      <c r="G19" s="95"/>
      <c r="H19" s="95"/>
      <c r="I19" s="95"/>
      <c r="J19" s="95"/>
      <c r="K19" s="96"/>
    </row>
    <row r="20" spans="2:11" ht="29.25" x14ac:dyDescent="0.25">
      <c r="B20" s="88" t="str">
        <f>'נספח 2'!B18</f>
        <v>*10S LaSalle Chicago LOAN to TX Blkr- 10S LaSalle Chicago JV LLC</v>
      </c>
      <c r="C20" s="89">
        <f>'נספח 2'!J18</f>
        <v>8172.7680101899996</v>
      </c>
      <c r="D20" s="90">
        <f>'נספח 2'!K18</f>
        <v>0.01</v>
      </c>
      <c r="E20" s="95"/>
      <c r="F20" s="95"/>
      <c r="G20" s="99"/>
      <c r="H20" s="95"/>
      <c r="I20" s="95"/>
      <c r="J20" s="95"/>
      <c r="K20" s="96"/>
    </row>
    <row r="21" spans="2:11" ht="29.25" x14ac:dyDescent="0.25">
      <c r="B21" s="88" t="str">
        <f>'נספח 2'!B19</f>
        <v>*10S LaSalle Chicago QFPF- 10S LaSalle Chicago JV LLC</v>
      </c>
      <c r="C21" s="89">
        <f>'נספח 2'!J19</f>
        <v>17351.337653904098</v>
      </c>
      <c r="D21" s="90">
        <f>'נספח 2'!K19</f>
        <v>0.03</v>
      </c>
      <c r="E21" s="95"/>
      <c r="F21" s="95"/>
      <c r="G21" s="97"/>
      <c r="H21" s="95"/>
      <c r="I21" s="95"/>
      <c r="J21" s="95"/>
      <c r="K21" s="96"/>
    </row>
    <row r="22" spans="2:11" ht="29.25" x14ac:dyDescent="0.25">
      <c r="B22" s="88" t="str">
        <f>'נספח 2'!B20</f>
        <v>*529 FIFTH VENTURE LP - HON- 529 FIFTH VENTURE LP</v>
      </c>
      <c r="C22" s="89">
        <f>'נספח 2'!J20</f>
        <v>3700.20145600463</v>
      </c>
      <c r="D22" s="90">
        <f>'נספח 2'!K20</f>
        <v>0.01</v>
      </c>
      <c r="E22" s="95"/>
      <c r="F22" s="95"/>
      <c r="G22" s="99"/>
      <c r="H22" s="95"/>
      <c r="I22" s="95"/>
      <c r="J22" s="95"/>
      <c r="K22" s="96"/>
    </row>
    <row r="23" spans="2:11" ht="29.25" x14ac:dyDescent="0.25">
      <c r="B23" s="88" t="str">
        <f>'נספח 2'!B21</f>
        <v>*529 FIFTH VENTURE LP - LOAN- 529 FIFTH VENTURE LP</v>
      </c>
      <c r="C23" s="89">
        <f>'נספח 2'!J21</f>
        <v>10643.405706</v>
      </c>
      <c r="D23" s="90">
        <f>'נספח 2'!K21</f>
        <v>0.02</v>
      </c>
      <c r="E23" s="95"/>
      <c r="F23" s="95"/>
      <c r="G23" s="99"/>
      <c r="H23" s="95"/>
      <c r="I23" s="95"/>
      <c r="J23" s="95"/>
      <c r="K23" s="96"/>
    </row>
    <row r="24" spans="2:11" ht="29.25" x14ac:dyDescent="0.25">
      <c r="B24" s="88" t="str">
        <f>'נספח 2'!B22</f>
        <v>*FIFTH 529 - Accrued int- 529 FIFTH VENTURE LP</v>
      </c>
      <c r="C24" s="89">
        <f>'נספח 2'!J22</f>
        <v>4567.84749121</v>
      </c>
      <c r="D24" s="90">
        <f>'נספח 2'!K22</f>
        <v>0.01</v>
      </c>
      <c r="E24" s="95"/>
      <c r="F24" s="95"/>
      <c r="G24" s="99"/>
      <c r="H24" s="95"/>
      <c r="I24" s="95"/>
      <c r="J24" s="95"/>
      <c r="K24" s="96"/>
    </row>
    <row r="25" spans="2:11" ht="29.25" x14ac:dyDescent="0.25">
      <c r="B25" s="88" t="str">
        <f>'נספח 2'!B23</f>
        <v>*GAIA COPERFILD - Accrued int- gaia coperfild ivc houston</v>
      </c>
      <c r="C25" s="89">
        <f>'נספח 2'!J23</f>
        <v>306.92310782615402</v>
      </c>
      <c r="D25" s="90">
        <f>'נספח 2'!K23</f>
        <v>0</v>
      </c>
      <c r="E25" s="95"/>
      <c r="F25" s="95"/>
      <c r="G25" s="99"/>
      <c r="H25" s="95"/>
      <c r="I25" s="95"/>
      <c r="J25" s="95"/>
      <c r="K25" s="96"/>
    </row>
    <row r="26" spans="2:11" ht="29.25" x14ac:dyDescent="0.25">
      <c r="B26" s="88" t="str">
        <f>'נספח 2'!B24</f>
        <v>*GAIA COPERFILD HON- gaia coperfild ivc houston</v>
      </c>
      <c r="C26" s="89">
        <f>'נספח 2'!J24</f>
        <v>2874.7976725588301</v>
      </c>
      <c r="D26" s="90">
        <f>'נספח 2'!K24</f>
        <v>0.01</v>
      </c>
      <c r="E26" s="95"/>
      <c r="F26" s="95"/>
      <c r="G26" s="99"/>
      <c r="H26" s="95"/>
      <c r="I26" s="95"/>
      <c r="J26" s="95"/>
      <c r="K26" s="96"/>
    </row>
    <row r="27" spans="2:11" ht="29.25" x14ac:dyDescent="0.25">
      <c r="B27" s="88" t="str">
        <f>'נספח 2'!B25</f>
        <v>*GAIA COPERFILD LOAN- gaia coperfild ivc houston</v>
      </c>
      <c r="C27" s="89">
        <f>'נספח 2'!J25</f>
        <v>8366.0276043899994</v>
      </c>
      <c r="D27" s="90">
        <f>'נספח 2'!K25</f>
        <v>0.01</v>
      </c>
      <c r="E27" s="95"/>
      <c r="F27" s="95"/>
      <c r="G27" s="99"/>
      <c r="H27" s="95"/>
      <c r="I27" s="95"/>
      <c r="J27" s="95"/>
      <c r="K27" s="96"/>
    </row>
    <row r="28" spans="2:11" ht="29.25" x14ac:dyDescent="0.25">
      <c r="B28" s="88" t="str">
        <f>'נספח 2'!B26</f>
        <v>*GAIA GOLD COAST PORTFOLIO- GAIA GOLD COAST</v>
      </c>
      <c r="C28" s="89">
        <f>'נספח 2'!J26</f>
        <v>37309.445431762499</v>
      </c>
      <c r="D28" s="90">
        <f>'נספח 2'!K26</f>
        <v>7.0000000000000007E-2</v>
      </c>
      <c r="E28" s="95"/>
      <c r="F28" s="95"/>
      <c r="G28" s="97"/>
      <c r="H28" s="95"/>
      <c r="I28" s="95"/>
      <c r="J28" s="95"/>
      <c r="K28" s="96"/>
    </row>
    <row r="29" spans="2:11" ht="15" x14ac:dyDescent="0.25">
      <c r="B29" s="88" t="str">
        <f>'נספח 2'!B27</f>
        <v>*Makefet Reit LP- Makefet Reit LP</v>
      </c>
      <c r="C29" s="89">
        <f>'נספח 2'!J27</f>
        <v>9298.6582119500908</v>
      </c>
      <c r="D29" s="90">
        <f>'נספח 2'!K27</f>
        <v>0.02</v>
      </c>
      <c r="E29" s="95"/>
      <c r="F29" s="95"/>
      <c r="G29" s="99"/>
      <c r="H29" s="95"/>
      <c r="I29" s="95"/>
      <c r="J29" s="95"/>
      <c r="K29" s="96"/>
    </row>
    <row r="30" spans="2:11" ht="15" x14ac:dyDescent="0.25">
      <c r="B30" s="88" t="str">
        <f>'נספח 2'!B28</f>
        <v>*Thor Gateway 1 and 2 ,LLC- Thor Gateway</v>
      </c>
      <c r="C30" s="89">
        <f>'נספח 2'!J28</f>
        <v>12031.5393143239</v>
      </c>
      <c r="D30" s="90">
        <f>'נספח 2'!K28</f>
        <v>0.02</v>
      </c>
      <c r="E30" s="95"/>
      <c r="F30" s="95"/>
      <c r="G30" s="97"/>
      <c r="H30" s="95"/>
      <c r="I30" s="95"/>
      <c r="J30" s="95"/>
      <c r="K30" s="96"/>
    </row>
    <row r="31" spans="2:11" ht="15" x14ac:dyDescent="0.25">
      <c r="B31" s="88" t="str">
        <f>'נספח 2'!B29</f>
        <v>*TopMed 860 Chicago- TopMed 860 Chicago</v>
      </c>
      <c r="C31" s="89">
        <f>'נספח 2'!J29</f>
        <v>18869.133632000001</v>
      </c>
      <c r="D31" s="90">
        <f>'נספח 2'!K29</f>
        <v>0.03</v>
      </c>
      <c r="E31" s="95"/>
      <c r="F31" s="95"/>
      <c r="G31" s="97"/>
      <c r="H31" s="95"/>
      <c r="I31" s="95"/>
      <c r="J31" s="95"/>
      <c r="K31" s="96"/>
    </row>
    <row r="32" spans="2:11" ht="29.25" x14ac:dyDescent="0.25">
      <c r="B32" s="88" t="str">
        <f>'נספח 2'!B30</f>
        <v>*Amitim Mak U.S. Real Estate Investments Hon (2014)- גפן ניהול עבור מקפת בע"מ</v>
      </c>
      <c r="C32" s="89">
        <f>'נספח 2'!J30</f>
        <v>5.1457742000000002E-5</v>
      </c>
      <c r="D32" s="90">
        <f>'נספח 2'!K30</f>
        <v>0</v>
      </c>
      <c r="E32" s="95"/>
      <c r="F32" s="95"/>
      <c r="G32" s="95"/>
      <c r="H32" s="95"/>
      <c r="I32" s="95"/>
      <c r="J32" s="95"/>
      <c r="K32" s="96"/>
    </row>
    <row r="33" spans="2:11" ht="29.25" x14ac:dyDescent="0.25">
      <c r="B33" s="88" t="str">
        <f>'נספח 2'!B31</f>
        <v>*Amitim Mak U.S. Real Estate Investments Hov LP- גפן ניהול עבור מקפת בע"מ</v>
      </c>
      <c r="C33" s="89">
        <f>'נספח 2'!J31</f>
        <v>1.4628047889999999E-4</v>
      </c>
      <c r="D33" s="90">
        <f>'נספח 2'!K31</f>
        <v>0</v>
      </c>
      <c r="E33" s="95"/>
      <c r="F33" s="95"/>
      <c r="G33" s="95"/>
      <c r="H33" s="95"/>
      <c r="I33" s="95"/>
      <c r="J33" s="95"/>
      <c r="K33" s="96"/>
    </row>
    <row r="34" spans="2:11" ht="29.25" x14ac:dyDescent="0.25">
      <c r="B34" s="88" t="str">
        <f>'נספח 2'!B32</f>
        <v>*Makefet Texas 12 LP- גפן ניהול עבור מקפת בע"מ</v>
      </c>
      <c r="C34" s="89">
        <f>'נספח 2'!J32</f>
        <v>28104.116708698799</v>
      </c>
      <c r="D34" s="90">
        <f>'נספח 2'!K32</f>
        <v>0.05</v>
      </c>
      <c r="E34" s="95"/>
      <c r="F34" s="95"/>
      <c r="G34" s="95"/>
      <c r="H34" s="95"/>
      <c r="I34" s="95"/>
      <c r="J34" s="95"/>
      <c r="K34" s="96"/>
    </row>
    <row r="35" spans="2:11" ht="15" x14ac:dyDescent="0.25">
      <c r="B35" s="88" t="str">
        <f>'נספח 2'!B33</f>
        <v>HG CITY CENTER LP- HG CITY CENTER.LP</v>
      </c>
      <c r="C35" s="89">
        <f>'נספח 2'!J33</f>
        <v>28373.1377753575</v>
      </c>
      <c r="D35" s="90">
        <f>'נספח 2'!K33</f>
        <v>0.05</v>
      </c>
      <c r="E35" s="95"/>
      <c r="F35" s="95"/>
      <c r="G35" s="100">
        <f>'נספח 3ב'!I7</f>
        <v>28354</v>
      </c>
      <c r="H35" s="95"/>
      <c r="I35" s="95"/>
      <c r="J35" s="95"/>
      <c r="K35" s="96"/>
    </row>
    <row r="36" spans="2:11" ht="15" x14ac:dyDescent="0.25">
      <c r="B36" s="88" t="str">
        <f>'נספח 2'!B34</f>
        <v>*Danvers Holdco- Danvers Holdco, LP</v>
      </c>
      <c r="C36" s="89">
        <f>'נספח 2'!J34</f>
        <v>22535.5</v>
      </c>
      <c r="D36" s="90">
        <f>'נספח 2'!K34</f>
        <v>0.04</v>
      </c>
      <c r="E36" s="95"/>
      <c r="F36" s="95"/>
      <c r="G36" s="100">
        <f>'נספח 3ב'!I8</f>
        <v>22925</v>
      </c>
      <c r="H36" s="95"/>
      <c r="I36" s="95"/>
      <c r="J36" s="95"/>
      <c r="K36" s="96"/>
    </row>
    <row r="37" spans="2:11" ht="29.25" x14ac:dyDescent="0.25">
      <c r="B37" s="88" t="str">
        <f>'נספח 2'!B35</f>
        <v>*GAIA - Atlanta &amp; Nashville accrued int- Gaia Class A Multifamily Properties LP</v>
      </c>
      <c r="C37" s="89">
        <f>'נספח 2'!J35</f>
        <v>142.92478678000001</v>
      </c>
      <c r="D37" s="90">
        <f>'נספח 2'!K35</f>
        <v>0</v>
      </c>
      <c r="E37" s="95"/>
      <c r="F37" s="95"/>
      <c r="G37" s="97"/>
      <c r="H37" s="95"/>
      <c r="I37" s="95"/>
      <c r="J37" s="95"/>
      <c r="K37" s="96"/>
    </row>
    <row r="38" spans="2:11" ht="29.25" x14ac:dyDescent="0.25">
      <c r="B38" s="88" t="str">
        <f>'נספח 2'!B36</f>
        <v>*GAIA - Atlanta &amp; Nashville HON- Gaia Class A Multifamily Properties LP</v>
      </c>
      <c r="C38" s="89">
        <f>'נספח 2'!J36</f>
        <v>6771.5385295400001</v>
      </c>
      <c r="D38" s="90">
        <f>'נספח 2'!K36</f>
        <v>0.01</v>
      </c>
      <c r="E38" s="95"/>
      <c r="F38" s="95"/>
      <c r="G38" s="100">
        <f>'נספח 3ב'!I9</f>
        <v>6843</v>
      </c>
      <c r="H38" s="95"/>
      <c r="I38" s="95"/>
      <c r="J38" s="95"/>
      <c r="K38" s="96"/>
    </row>
    <row r="39" spans="2:11" ht="29.25" x14ac:dyDescent="0.25">
      <c r="B39" s="88" t="str">
        <f>'נספח 2'!B37</f>
        <v>*GAIA - Atlanta &amp; Nashville HOV- Gaia Class A Multifamily Properties LP</v>
      </c>
      <c r="C39" s="89">
        <f>'נספח 2'!J37</f>
        <v>15800.256626709999</v>
      </c>
      <c r="D39" s="89">
        <f>'נספח 2'!K37</f>
        <v>0.03</v>
      </c>
      <c r="E39" s="95"/>
      <c r="F39" s="95"/>
      <c r="G39" s="100">
        <f>'נספח 3ב'!I10</f>
        <v>15969</v>
      </c>
      <c r="H39" s="95"/>
      <c r="I39" s="95"/>
      <c r="J39" s="95"/>
      <c r="K39" s="96"/>
    </row>
    <row r="40" spans="2:11" ht="15" x14ac:dyDescent="0.25">
      <c r="B40" s="19" t="s">
        <v>95</v>
      </c>
      <c r="C40" s="85">
        <f>SUM(C14:C39)</f>
        <v>359088.06013915292</v>
      </c>
      <c r="D40" s="85">
        <f t="shared" ref="D40:G40" si="0">SUM(D14:D39)</f>
        <v>0.63000000000000023</v>
      </c>
      <c r="E40" s="98">
        <f t="shared" si="0"/>
        <v>0</v>
      </c>
      <c r="F40" s="98">
        <f t="shared" si="0"/>
        <v>0</v>
      </c>
      <c r="G40" s="98">
        <f t="shared" si="0"/>
        <v>74091</v>
      </c>
      <c r="H40" s="98">
        <f>SUM(H14:H34)</f>
        <v>0</v>
      </c>
      <c r="I40" s="95"/>
      <c r="J40" s="95"/>
      <c r="K40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"/>
  <sheetViews>
    <sheetView showGridLines="0" showZeros="0" rightToLeft="1" topLeftCell="A4" workbookViewId="0">
      <selection activeCell="J12" sqref="J12:J37"/>
    </sheetView>
  </sheetViews>
  <sheetFormatPr defaultRowHeight="14.25" x14ac:dyDescent="0.2"/>
  <cols>
    <col min="1" max="1" width="5.625" bestFit="1" customWidth="1"/>
    <col min="2" max="2" width="66.7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97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1" ht="15" x14ac:dyDescent="0.25">
      <c r="B12" s="82" t="s">
        <v>51</v>
      </c>
      <c r="C12" s="84" t="s">
        <v>72</v>
      </c>
      <c r="D12" s="70"/>
      <c r="E12" s="70"/>
      <c r="F12" s="70"/>
      <c r="G12" s="70"/>
      <c r="H12" s="70"/>
      <c r="I12" s="83">
        <v>0</v>
      </c>
      <c r="J12" s="94">
        <v>33454.22</v>
      </c>
      <c r="K12" s="94">
        <v>0.05</v>
      </c>
    </row>
    <row r="13" spans="2:11" ht="15" x14ac:dyDescent="0.25">
      <c r="B13" s="82" t="s">
        <v>52</v>
      </c>
      <c r="C13" s="84" t="s">
        <v>73</v>
      </c>
      <c r="D13" s="70"/>
      <c r="E13" s="70"/>
      <c r="F13" s="70"/>
      <c r="G13" s="70"/>
      <c r="H13" s="70"/>
      <c r="I13" s="83">
        <v>0</v>
      </c>
      <c r="J13" s="94">
        <v>29787.19</v>
      </c>
      <c r="K13" s="94">
        <v>0.05</v>
      </c>
    </row>
    <row r="14" spans="2:11" x14ac:dyDescent="0.2">
      <c r="B14" s="82" t="s">
        <v>67</v>
      </c>
      <c r="C14" s="84" t="s">
        <v>74</v>
      </c>
      <c r="D14" s="75"/>
      <c r="E14" s="75"/>
      <c r="F14" s="76"/>
      <c r="G14" s="77"/>
      <c r="H14" s="76"/>
      <c r="I14" s="83">
        <v>100</v>
      </c>
      <c r="J14" s="94">
        <v>1.0000000000000001E-5</v>
      </c>
      <c r="K14" s="94">
        <v>0</v>
      </c>
    </row>
    <row r="15" spans="2:11" x14ac:dyDescent="0.2">
      <c r="B15" s="82" t="s">
        <v>53</v>
      </c>
      <c r="C15" s="84" t="s">
        <v>75</v>
      </c>
      <c r="D15" s="57"/>
      <c r="E15" s="57"/>
      <c r="F15" s="57"/>
      <c r="G15" s="57"/>
      <c r="H15" s="57"/>
      <c r="I15" s="83">
        <v>0</v>
      </c>
      <c r="J15" s="94">
        <v>57232.3</v>
      </c>
      <c r="K15" s="94">
        <v>0.1</v>
      </c>
    </row>
    <row r="16" spans="2:11" x14ac:dyDescent="0.2">
      <c r="B16" s="82" t="s">
        <v>54</v>
      </c>
      <c r="C16" s="75" t="s">
        <v>76</v>
      </c>
      <c r="D16" s="57"/>
      <c r="E16" s="57"/>
      <c r="F16" s="57"/>
      <c r="G16" s="57"/>
      <c r="H16" s="57"/>
      <c r="I16" s="83">
        <v>0</v>
      </c>
      <c r="J16" s="94">
        <v>167.37379342</v>
      </c>
      <c r="K16" s="94">
        <v>0</v>
      </c>
    </row>
    <row r="17" spans="2:11" x14ac:dyDescent="0.2">
      <c r="B17" s="57" t="s">
        <v>55</v>
      </c>
      <c r="C17" s="75" t="s">
        <v>77</v>
      </c>
      <c r="D17" s="57"/>
      <c r="E17" s="57"/>
      <c r="F17" s="57"/>
      <c r="G17" s="57"/>
      <c r="H17" s="57"/>
      <c r="I17" s="83">
        <v>0</v>
      </c>
      <c r="J17" s="94">
        <v>3227.4164187881602</v>
      </c>
      <c r="K17" s="94">
        <v>0.01</v>
      </c>
    </row>
    <row r="18" spans="2:11" x14ac:dyDescent="0.2">
      <c r="B18" s="57" t="s">
        <v>56</v>
      </c>
      <c r="C18" s="75" t="s">
        <v>78</v>
      </c>
      <c r="D18" s="57"/>
      <c r="E18" s="57"/>
      <c r="F18" s="57"/>
      <c r="G18" s="57"/>
      <c r="H18" s="57"/>
      <c r="I18" s="83">
        <v>0</v>
      </c>
      <c r="J18" s="94">
        <v>8172.7680101899996</v>
      </c>
      <c r="K18" s="94">
        <v>0.01</v>
      </c>
    </row>
    <row r="19" spans="2:11" x14ac:dyDescent="0.2">
      <c r="B19" s="57" t="s">
        <v>57</v>
      </c>
      <c r="C19" s="75" t="s">
        <v>79</v>
      </c>
      <c r="D19" s="57"/>
      <c r="E19" s="57"/>
      <c r="F19" s="57"/>
      <c r="G19" s="57"/>
      <c r="H19" s="57"/>
      <c r="I19" s="83">
        <v>0</v>
      </c>
      <c r="J19" s="94">
        <v>17351.337653904098</v>
      </c>
      <c r="K19" s="94">
        <v>0.03</v>
      </c>
    </row>
    <row r="20" spans="2:11" x14ac:dyDescent="0.2">
      <c r="B20" s="57" t="s">
        <v>58</v>
      </c>
      <c r="C20" s="75" t="s">
        <v>80</v>
      </c>
      <c r="D20" s="57"/>
      <c r="E20" s="57"/>
      <c r="F20" s="57"/>
      <c r="G20" s="57"/>
      <c r="H20" s="57"/>
      <c r="I20" s="83">
        <v>0</v>
      </c>
      <c r="J20" s="94">
        <v>3700.20145600463</v>
      </c>
      <c r="K20" s="94">
        <v>0.01</v>
      </c>
    </row>
    <row r="21" spans="2:11" x14ac:dyDescent="0.2">
      <c r="B21" s="57" t="s">
        <v>59</v>
      </c>
      <c r="C21" s="75" t="s">
        <v>81</v>
      </c>
      <c r="D21" s="57"/>
      <c r="E21" s="57"/>
      <c r="F21" s="57"/>
      <c r="G21" s="57"/>
      <c r="H21" s="57"/>
      <c r="I21" s="83">
        <v>0</v>
      </c>
      <c r="J21" s="94">
        <v>10643.405706</v>
      </c>
      <c r="K21" s="94">
        <v>0.02</v>
      </c>
    </row>
    <row r="22" spans="2:11" x14ac:dyDescent="0.2">
      <c r="B22" s="57" t="s">
        <v>60</v>
      </c>
      <c r="C22" s="75" t="s">
        <v>82</v>
      </c>
      <c r="D22" s="57"/>
      <c r="E22" s="57"/>
      <c r="F22" s="57"/>
      <c r="G22" s="57"/>
      <c r="H22" s="57"/>
      <c r="I22" s="83">
        <v>0</v>
      </c>
      <c r="J22" s="94">
        <v>4567.84749121</v>
      </c>
      <c r="K22" s="94">
        <v>0.01</v>
      </c>
    </row>
    <row r="23" spans="2:11" x14ac:dyDescent="0.2">
      <c r="B23" s="57" t="s">
        <v>61</v>
      </c>
      <c r="C23" s="75" t="s">
        <v>83</v>
      </c>
      <c r="D23" s="57"/>
      <c r="E23" s="57"/>
      <c r="F23" s="57"/>
      <c r="G23" s="57"/>
      <c r="H23" s="57"/>
      <c r="I23" s="83">
        <v>0</v>
      </c>
      <c r="J23" s="94">
        <v>306.92310782615402</v>
      </c>
      <c r="K23" s="94">
        <v>0</v>
      </c>
    </row>
    <row r="24" spans="2:11" x14ac:dyDescent="0.2">
      <c r="B24" s="57" t="s">
        <v>62</v>
      </c>
      <c r="C24" s="75" t="s">
        <v>84</v>
      </c>
      <c r="D24" s="57"/>
      <c r="E24" s="57"/>
      <c r="F24" s="57"/>
      <c r="G24" s="57"/>
      <c r="H24" s="57"/>
      <c r="I24" s="83">
        <v>0</v>
      </c>
      <c r="J24" s="94">
        <v>2874.7976725588301</v>
      </c>
      <c r="K24" s="94">
        <v>0.01</v>
      </c>
    </row>
    <row r="25" spans="2:11" x14ac:dyDescent="0.2">
      <c r="B25" s="57" t="s">
        <v>63</v>
      </c>
      <c r="C25" s="75" t="s">
        <v>85</v>
      </c>
      <c r="D25" s="57"/>
      <c r="E25" s="57"/>
      <c r="F25" s="57"/>
      <c r="G25" s="57"/>
      <c r="H25" s="57"/>
      <c r="I25" s="83">
        <v>0</v>
      </c>
      <c r="J25" s="94">
        <v>8366.0276043899994</v>
      </c>
      <c r="K25" s="94">
        <v>0.01</v>
      </c>
    </row>
    <row r="26" spans="2:11" x14ac:dyDescent="0.2">
      <c r="B26" s="57" t="s">
        <v>64</v>
      </c>
      <c r="C26" s="75" t="s">
        <v>86</v>
      </c>
      <c r="D26" s="57"/>
      <c r="E26" s="57"/>
      <c r="F26" s="57"/>
      <c r="G26" s="57"/>
      <c r="H26" s="57"/>
      <c r="I26" s="83">
        <v>0</v>
      </c>
      <c r="J26" s="94">
        <v>37309.445431762499</v>
      </c>
      <c r="K26" s="94">
        <v>7.0000000000000007E-2</v>
      </c>
    </row>
    <row r="27" spans="2:11" x14ac:dyDescent="0.2">
      <c r="B27" s="57" t="s">
        <v>68</v>
      </c>
      <c r="C27" s="75" t="s">
        <v>87</v>
      </c>
      <c r="D27" s="57"/>
      <c r="E27" s="57"/>
      <c r="F27" s="57"/>
      <c r="G27" s="57"/>
      <c r="H27" s="57"/>
      <c r="I27" s="83">
        <v>0</v>
      </c>
      <c r="J27" s="94">
        <v>9298.6582119500908</v>
      </c>
      <c r="K27" s="94">
        <v>0.02</v>
      </c>
    </row>
    <row r="28" spans="2:11" x14ac:dyDescent="0.2">
      <c r="B28" s="57" t="s">
        <v>65</v>
      </c>
      <c r="C28" s="75" t="s">
        <v>88</v>
      </c>
      <c r="D28" s="57"/>
      <c r="E28" s="57"/>
      <c r="F28" s="57"/>
      <c r="G28" s="57"/>
      <c r="H28" s="57"/>
      <c r="I28" s="83">
        <v>0</v>
      </c>
      <c r="J28" s="94">
        <v>12031.5393143239</v>
      </c>
      <c r="K28" s="94">
        <v>0.02</v>
      </c>
    </row>
    <row r="29" spans="2:11" x14ac:dyDescent="0.2">
      <c r="B29" s="57" t="s">
        <v>66</v>
      </c>
      <c r="C29" s="75" t="s">
        <v>89</v>
      </c>
      <c r="D29" s="57"/>
      <c r="E29" s="57"/>
      <c r="F29" s="57"/>
      <c r="G29" s="57"/>
      <c r="H29" s="57"/>
      <c r="I29" s="83">
        <v>0</v>
      </c>
      <c r="J29" s="94">
        <v>18869.133632000001</v>
      </c>
      <c r="K29" s="94">
        <v>0.03</v>
      </c>
    </row>
    <row r="30" spans="2:11" x14ac:dyDescent="0.2">
      <c r="B30" s="57" t="s">
        <v>69</v>
      </c>
      <c r="C30" s="75" t="s">
        <v>90</v>
      </c>
      <c r="D30" s="57"/>
      <c r="E30" s="57"/>
      <c r="F30" s="57"/>
      <c r="G30" s="57"/>
      <c r="H30" s="57"/>
      <c r="I30" s="83">
        <v>0</v>
      </c>
      <c r="J30" s="94">
        <v>5.1457742000000002E-5</v>
      </c>
      <c r="K30" s="94">
        <v>0</v>
      </c>
    </row>
    <row r="31" spans="2:11" x14ac:dyDescent="0.2">
      <c r="B31" s="57" t="s">
        <v>70</v>
      </c>
      <c r="C31" s="75" t="s">
        <v>91</v>
      </c>
      <c r="D31" s="57"/>
      <c r="E31" s="57"/>
      <c r="F31" s="57"/>
      <c r="G31" s="57"/>
      <c r="H31" s="57"/>
      <c r="I31" s="83">
        <v>0</v>
      </c>
      <c r="J31" s="94">
        <v>1.4628047889999999E-4</v>
      </c>
      <c r="K31" s="94">
        <v>0</v>
      </c>
    </row>
    <row r="32" spans="2:11" x14ac:dyDescent="0.2">
      <c r="B32" s="57" t="s">
        <v>71</v>
      </c>
      <c r="C32" s="75" t="s">
        <v>92</v>
      </c>
      <c r="D32" s="57"/>
      <c r="E32" s="57"/>
      <c r="F32" s="57"/>
      <c r="G32" s="57"/>
      <c r="H32" s="57"/>
      <c r="I32" s="83">
        <v>0</v>
      </c>
      <c r="J32" s="94">
        <v>28104.116708698799</v>
      </c>
      <c r="K32" s="94">
        <v>0.05</v>
      </c>
    </row>
    <row r="33" spans="2:11" x14ac:dyDescent="0.2">
      <c r="B33" s="57" t="s">
        <v>102</v>
      </c>
      <c r="C33" s="75" t="s">
        <v>103</v>
      </c>
      <c r="D33" s="57"/>
      <c r="E33" s="57"/>
      <c r="F33" s="57"/>
      <c r="G33" s="57"/>
      <c r="H33" s="57"/>
      <c r="I33" s="83"/>
      <c r="J33" s="94">
        <v>28373.1377753575</v>
      </c>
      <c r="K33" s="94">
        <v>0.05</v>
      </c>
    </row>
    <row r="34" spans="2:11" x14ac:dyDescent="0.2">
      <c r="B34" s="57" t="s">
        <v>104</v>
      </c>
      <c r="C34" s="75" t="s">
        <v>105</v>
      </c>
      <c r="D34" s="57"/>
      <c r="E34" s="57"/>
      <c r="F34" s="57"/>
      <c r="G34" s="57"/>
      <c r="H34" s="57"/>
      <c r="I34" s="83"/>
      <c r="J34" s="94">
        <v>22535.5</v>
      </c>
      <c r="K34" s="94">
        <v>0.04</v>
      </c>
    </row>
    <row r="35" spans="2:11" x14ac:dyDescent="0.2">
      <c r="B35" s="57" t="s">
        <v>106</v>
      </c>
      <c r="C35" s="75" t="s">
        <v>107</v>
      </c>
      <c r="D35" s="57"/>
      <c r="E35" s="57"/>
      <c r="F35" s="57"/>
      <c r="G35" s="57"/>
      <c r="H35" s="57"/>
      <c r="I35" s="83"/>
      <c r="J35" s="94">
        <v>142.92478678000001</v>
      </c>
      <c r="K35" s="94">
        <v>0</v>
      </c>
    </row>
    <row r="36" spans="2:11" x14ac:dyDescent="0.2">
      <c r="B36" s="57" t="s">
        <v>108</v>
      </c>
      <c r="C36" s="75" t="s">
        <v>109</v>
      </c>
      <c r="D36" s="57"/>
      <c r="E36" s="57"/>
      <c r="F36" s="57"/>
      <c r="G36" s="57"/>
      <c r="H36" s="57"/>
      <c r="I36" s="83"/>
      <c r="J36" s="94">
        <v>6771.5385295400001</v>
      </c>
      <c r="K36" s="94">
        <v>0.01</v>
      </c>
    </row>
    <row r="37" spans="2:11" x14ac:dyDescent="0.2">
      <c r="B37" s="57" t="s">
        <v>110</v>
      </c>
      <c r="C37" s="75" t="s">
        <v>111</v>
      </c>
      <c r="D37" s="57"/>
      <c r="E37" s="57"/>
      <c r="F37" s="57"/>
      <c r="G37" s="57"/>
      <c r="H37" s="57"/>
      <c r="I37" s="83"/>
      <c r="J37" s="94">
        <v>15800.256626709999</v>
      </c>
      <c r="K37" s="94">
        <v>0.03</v>
      </c>
    </row>
    <row r="38" spans="2:11" ht="18" x14ac:dyDescent="0.25">
      <c r="B38" s="91" t="s">
        <v>95</v>
      </c>
      <c r="C38" s="57"/>
      <c r="D38" s="57"/>
      <c r="E38" s="57"/>
      <c r="F38" s="57"/>
      <c r="G38" s="57"/>
      <c r="H38" s="57"/>
      <c r="I38" s="92"/>
      <c r="J38" s="93">
        <f>SUM(J12:J37)</f>
        <v>359088.06013915292</v>
      </c>
      <c r="K38" s="93">
        <f>SUM(K12:K34)</f>
        <v>0.59000000000000019</v>
      </c>
    </row>
    <row r="39" spans="2:11" ht="18" x14ac:dyDescent="0.25">
      <c r="I39" s="68"/>
      <c r="J39" s="86"/>
      <c r="K39" s="86"/>
    </row>
    <row r="40" spans="2:11" ht="18" x14ac:dyDescent="0.25">
      <c r="I40" s="68"/>
      <c r="J40" s="68"/>
      <c r="K40" s="68"/>
    </row>
    <row r="41" spans="2:11" ht="18" x14ac:dyDescent="0.25">
      <c r="I41" s="68"/>
      <c r="J41" s="68"/>
      <c r="K41" s="68"/>
    </row>
    <row r="42" spans="2:11" ht="18" x14ac:dyDescent="0.25">
      <c r="I42" s="68"/>
      <c r="J42" s="68"/>
      <c r="K42" s="68"/>
    </row>
    <row r="43" spans="2:11" ht="18" x14ac:dyDescent="0.25">
      <c r="I43" s="68"/>
      <c r="J43" s="68"/>
      <c r="K43" s="68"/>
    </row>
    <row r="44" spans="2:11" ht="18" x14ac:dyDescent="0.25">
      <c r="I44" s="68"/>
      <c r="J44" s="68"/>
      <c r="K44" s="68"/>
    </row>
    <row r="45" spans="2:11" ht="18" x14ac:dyDescent="0.25">
      <c r="I45" s="68"/>
      <c r="J45" s="68"/>
      <c r="K45" s="68"/>
    </row>
    <row r="46" spans="2:11" ht="18" x14ac:dyDescent="0.25">
      <c r="I46" s="68"/>
      <c r="J46" s="68"/>
      <c r="K46" s="68"/>
    </row>
    <row r="47" spans="2:11" ht="18" x14ac:dyDescent="0.25">
      <c r="I47" s="68"/>
      <c r="J47" s="68"/>
      <c r="K47" s="68"/>
    </row>
    <row r="48" spans="2:11" ht="18" x14ac:dyDescent="0.25">
      <c r="I48" s="68"/>
      <c r="J48" s="68"/>
      <c r="K48" s="68"/>
    </row>
    <row r="49" spans="9:11" ht="18" x14ac:dyDescent="0.25">
      <c r="I49" s="68"/>
      <c r="J49" s="68"/>
      <c r="K49" s="68"/>
    </row>
    <row r="50" spans="9:11" ht="18" x14ac:dyDescent="0.25">
      <c r="I50" s="68"/>
      <c r="J50" s="68"/>
      <c r="K50" s="68"/>
    </row>
    <row r="51" spans="9:11" ht="18" x14ac:dyDescent="0.25">
      <c r="I51" s="68"/>
      <c r="J51" s="68"/>
      <c r="K51" s="68"/>
    </row>
    <row r="52" spans="9:11" ht="18" x14ac:dyDescent="0.25">
      <c r="I52" s="68"/>
      <c r="J52" s="68"/>
      <c r="K52" s="68"/>
    </row>
    <row r="53" spans="9:11" ht="18" x14ac:dyDescent="0.25">
      <c r="I53" s="68"/>
      <c r="J53" s="68"/>
      <c r="K53" s="68"/>
    </row>
    <row r="54" spans="9:11" ht="18" x14ac:dyDescent="0.25">
      <c r="I54" s="68"/>
      <c r="J54" s="68"/>
      <c r="K54" s="68"/>
    </row>
    <row r="55" spans="9:11" ht="18" x14ac:dyDescent="0.25">
      <c r="I55" s="68"/>
      <c r="J55" s="68"/>
      <c r="K55" s="68"/>
    </row>
    <row r="56" spans="9:11" ht="18" x14ac:dyDescent="0.25">
      <c r="I56" s="68"/>
      <c r="J56" s="68"/>
      <c r="K56" s="68"/>
    </row>
    <row r="57" spans="9:11" ht="18" x14ac:dyDescent="0.25">
      <c r="I57" s="68"/>
      <c r="J57" s="68"/>
      <c r="K57" s="68"/>
    </row>
    <row r="58" spans="9:11" ht="18" x14ac:dyDescent="0.25">
      <c r="I58" s="68"/>
      <c r="J58" s="68"/>
      <c r="K58" s="68"/>
    </row>
    <row r="59" spans="9:11" ht="18" x14ac:dyDescent="0.25">
      <c r="I59" s="68"/>
      <c r="J59" s="68"/>
      <c r="K59" s="68"/>
    </row>
    <row r="60" spans="9:11" ht="18" x14ac:dyDescent="0.25">
      <c r="I60" s="68"/>
      <c r="J60" s="68"/>
      <c r="K60" s="68"/>
    </row>
    <row r="61" spans="9:11" ht="18" x14ac:dyDescent="0.25">
      <c r="I61" s="68"/>
      <c r="J61" s="68"/>
      <c r="K61" s="68"/>
    </row>
    <row r="62" spans="9:11" ht="18" x14ac:dyDescent="0.25">
      <c r="I62" s="68"/>
      <c r="J62" s="68"/>
      <c r="K62" s="68"/>
    </row>
    <row r="63" spans="9:11" ht="18" x14ac:dyDescent="0.25">
      <c r="I63" s="68"/>
      <c r="J63" s="68"/>
      <c r="K63" s="68"/>
    </row>
    <row r="64" spans="9:11" ht="18" x14ac:dyDescent="0.25">
      <c r="I64" s="68"/>
      <c r="J64" s="68"/>
      <c r="K64" s="68"/>
    </row>
    <row r="65" spans="9:11" ht="18" x14ac:dyDescent="0.25">
      <c r="I65" s="68"/>
      <c r="J65" s="68"/>
      <c r="K65" s="68"/>
    </row>
    <row r="66" spans="9:11" ht="18" x14ac:dyDescent="0.25">
      <c r="I66" s="68"/>
      <c r="J66" s="68"/>
      <c r="K66" s="68"/>
    </row>
    <row r="67" spans="9:11" ht="18" x14ac:dyDescent="0.25">
      <c r="I67" s="68"/>
      <c r="J67" s="68"/>
      <c r="K67" s="68"/>
    </row>
    <row r="68" spans="9:11" ht="18" x14ac:dyDescent="0.25">
      <c r="I68" s="68"/>
      <c r="K68" s="68"/>
    </row>
    <row r="69" spans="9:11" ht="18" x14ac:dyDescent="0.25">
      <c r="I69" s="68"/>
      <c r="K69" s="68"/>
    </row>
    <row r="70" spans="9:11" ht="18" x14ac:dyDescent="0.25">
      <c r="I70" s="68"/>
      <c r="K70" s="68"/>
    </row>
    <row r="71" spans="9:11" ht="18" x14ac:dyDescent="0.25">
      <c r="I71" s="68"/>
      <c r="K71" s="68"/>
    </row>
    <row r="72" spans="9:11" ht="18" x14ac:dyDescent="0.25">
      <c r="I72" s="68"/>
      <c r="K72" s="68"/>
    </row>
    <row r="73" spans="9:11" ht="18" x14ac:dyDescent="0.25">
      <c r="I73" s="68"/>
      <c r="K73" s="68"/>
    </row>
    <row r="74" spans="9:11" ht="18" x14ac:dyDescent="0.25">
      <c r="I74" s="68"/>
      <c r="K74" s="68"/>
    </row>
    <row r="75" spans="9:11" ht="18" x14ac:dyDescent="0.25">
      <c r="I75" s="68"/>
      <c r="K75" s="68"/>
    </row>
    <row r="76" spans="9:11" ht="18" x14ac:dyDescent="0.25">
      <c r="I76" s="68"/>
      <c r="K76" s="68"/>
    </row>
    <row r="77" spans="9:11" ht="18" x14ac:dyDescent="0.25">
      <c r="I77" s="68"/>
      <c r="K77" s="68"/>
    </row>
    <row r="78" spans="9:11" ht="18" x14ac:dyDescent="0.25">
      <c r="I78" s="68"/>
      <c r="K78" s="68"/>
    </row>
    <row r="79" spans="9:11" ht="18" x14ac:dyDescent="0.25">
      <c r="I79" s="68"/>
      <c r="K79" s="68"/>
    </row>
    <row r="80" spans="9:11" ht="18" x14ac:dyDescent="0.25">
      <c r="I80" s="68"/>
      <c r="K80" s="68"/>
    </row>
    <row r="81" spans="9:11" ht="18" x14ac:dyDescent="0.25">
      <c r="I81" s="68"/>
      <c r="K81" s="68"/>
    </row>
    <row r="82" spans="9:11" ht="18" x14ac:dyDescent="0.25">
      <c r="I82" s="68"/>
      <c r="K82" s="68"/>
    </row>
    <row r="83" spans="9:11" ht="18" x14ac:dyDescent="0.25">
      <c r="I83" s="68"/>
      <c r="K83" s="68"/>
    </row>
    <row r="84" spans="9:11" ht="18" x14ac:dyDescent="0.25">
      <c r="I84" s="68"/>
      <c r="K84" s="68"/>
    </row>
    <row r="85" spans="9:11" ht="18" x14ac:dyDescent="0.25">
      <c r="I85" s="68"/>
      <c r="K85" s="68"/>
    </row>
    <row r="86" spans="9:11" ht="18" x14ac:dyDescent="0.25">
      <c r="I86" s="68"/>
      <c r="K86" s="68"/>
    </row>
    <row r="87" spans="9:11" ht="18" x14ac:dyDescent="0.25">
      <c r="I87" s="68"/>
      <c r="K87" s="68"/>
    </row>
    <row r="88" spans="9:11" ht="18" x14ac:dyDescent="0.25">
      <c r="I88" s="68"/>
      <c r="K88" s="68"/>
    </row>
    <row r="89" spans="9:11" ht="18" x14ac:dyDescent="0.25">
      <c r="I89" s="68"/>
      <c r="K89" s="68"/>
    </row>
    <row r="90" spans="9:11" ht="18" x14ac:dyDescent="0.25">
      <c r="I90" s="68"/>
      <c r="K90" s="68"/>
    </row>
    <row r="91" spans="9:11" ht="18" x14ac:dyDescent="0.25">
      <c r="I91" s="68"/>
      <c r="K91" s="68"/>
    </row>
    <row r="92" spans="9:11" ht="18" x14ac:dyDescent="0.25">
      <c r="I92" s="68"/>
      <c r="K92" s="68"/>
    </row>
    <row r="93" spans="9:11" ht="18" x14ac:dyDescent="0.25">
      <c r="I93" s="68"/>
      <c r="K93" s="68"/>
    </row>
    <row r="94" spans="9:11" ht="18" x14ac:dyDescent="0.25">
      <c r="I94" s="68"/>
      <c r="K94" s="68"/>
    </row>
    <row r="95" spans="9:11" ht="18" x14ac:dyDescent="0.25">
      <c r="I95" s="68"/>
      <c r="K95" s="68"/>
    </row>
    <row r="96" spans="9:11" ht="18" x14ac:dyDescent="0.25">
      <c r="I96" s="68"/>
      <c r="K96" s="68"/>
    </row>
    <row r="97" spans="9:11" ht="18" x14ac:dyDescent="0.25">
      <c r="I97" s="68"/>
      <c r="K97" s="68"/>
    </row>
    <row r="98" spans="9:11" ht="18" x14ac:dyDescent="0.25">
      <c r="I98" s="68"/>
      <c r="K98" s="68"/>
    </row>
    <row r="99" spans="9:11" ht="18" x14ac:dyDescent="0.25">
      <c r="K99" s="6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98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showGridLines="0" showZeros="0" rightToLeft="1" workbookViewId="0">
      <selection activeCell="B10" sqref="B10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</cols>
  <sheetData>
    <row r="2" spans="1:9" ht="15" x14ac:dyDescent="0.2">
      <c r="A2" s="1"/>
      <c r="B2" s="4" t="s">
        <v>99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ht="21" customHeight="1" x14ac:dyDescent="0.2">
      <c r="B7" s="101" t="s">
        <v>102</v>
      </c>
      <c r="C7" s="102" t="s">
        <v>103</v>
      </c>
      <c r="D7" s="103">
        <v>42849</v>
      </c>
      <c r="E7" s="102"/>
      <c r="F7" s="102"/>
      <c r="G7" s="102"/>
      <c r="H7" s="104"/>
      <c r="I7" s="105">
        <v>28354</v>
      </c>
    </row>
    <row r="8" spans="1:9" x14ac:dyDescent="0.2">
      <c r="B8" s="101" t="s">
        <v>104</v>
      </c>
      <c r="C8" s="102" t="s">
        <v>105</v>
      </c>
      <c r="D8" s="103">
        <v>43003</v>
      </c>
      <c r="E8" s="102"/>
      <c r="F8" s="102"/>
      <c r="G8" s="102"/>
      <c r="H8" s="104"/>
      <c r="I8" s="105">
        <v>22925</v>
      </c>
    </row>
    <row r="9" spans="1:9" x14ac:dyDescent="0.2">
      <c r="B9" s="106" t="s">
        <v>108</v>
      </c>
      <c r="C9" s="102" t="s">
        <v>109</v>
      </c>
      <c r="D9" s="103">
        <v>43067</v>
      </c>
      <c r="E9" s="102"/>
      <c r="F9" s="102"/>
      <c r="G9" s="102"/>
      <c r="H9" s="104"/>
      <c r="I9" s="105">
        <v>6843</v>
      </c>
    </row>
    <row r="10" spans="1:9" x14ac:dyDescent="0.2">
      <c r="B10" s="107" t="s">
        <v>110</v>
      </c>
      <c r="C10" s="102" t="s">
        <v>111</v>
      </c>
      <c r="D10" s="103">
        <v>43067</v>
      </c>
      <c r="E10" s="102"/>
      <c r="F10" s="102"/>
      <c r="G10" s="102"/>
      <c r="H10" s="104"/>
      <c r="I10" s="105">
        <v>15969</v>
      </c>
    </row>
    <row r="11" spans="1:9" x14ac:dyDescent="0.2">
      <c r="B11" s="108"/>
      <c r="C11" s="101"/>
      <c r="D11" s="109"/>
      <c r="E11" s="101"/>
      <c r="F11" s="101"/>
      <c r="G11" s="101"/>
      <c r="H11" s="110"/>
      <c r="I11" s="105"/>
    </row>
    <row r="12" spans="1:9" x14ac:dyDescent="0.2">
      <c r="B12" s="108"/>
      <c r="C12" s="101"/>
      <c r="D12" s="109"/>
      <c r="E12" s="101"/>
      <c r="F12" s="101"/>
      <c r="G12" s="101"/>
      <c r="H12" s="110"/>
      <c r="I12" s="105"/>
    </row>
    <row r="13" spans="1:9" x14ac:dyDescent="0.2">
      <c r="B13" s="108"/>
      <c r="C13" s="101"/>
      <c r="D13" s="109"/>
      <c r="E13" s="101"/>
      <c r="F13" s="101"/>
      <c r="G13" s="101"/>
      <c r="H13" s="110"/>
      <c r="I13" s="105"/>
    </row>
    <row r="14" spans="1:9" x14ac:dyDescent="0.2">
      <c r="B14" s="108"/>
      <c r="C14" s="101"/>
      <c r="D14" s="109"/>
      <c r="E14" s="101"/>
      <c r="F14" s="101"/>
      <c r="G14" s="101"/>
      <c r="H14" s="110"/>
      <c r="I14" s="105"/>
    </row>
    <row r="15" spans="1:9" x14ac:dyDescent="0.2">
      <c r="B15" s="82"/>
      <c r="C15" s="75"/>
      <c r="D15" s="111"/>
      <c r="E15" s="75"/>
      <c r="F15" s="75"/>
      <c r="G15" s="75"/>
      <c r="H15" s="112"/>
      <c r="I15" s="78"/>
    </row>
    <row r="16" spans="1:9" x14ac:dyDescent="0.2">
      <c r="B16" s="82"/>
      <c r="C16" s="75"/>
      <c r="D16" s="111"/>
      <c r="E16" s="75"/>
      <c r="F16" s="75"/>
      <c r="G16" s="75"/>
      <c r="H16" s="112"/>
      <c r="I16" s="78"/>
    </row>
    <row r="17" spans="2:9" ht="15" x14ac:dyDescent="0.25">
      <c r="B17" s="69"/>
      <c r="C17" s="70"/>
      <c r="D17" s="70"/>
      <c r="E17" s="70"/>
      <c r="F17" s="70"/>
      <c r="G17" s="70"/>
      <c r="H17" s="113"/>
      <c r="I17" s="80"/>
    </row>
    <row r="18" spans="2:9" x14ac:dyDescent="0.2">
      <c r="B18" s="75"/>
      <c r="C18" s="57"/>
      <c r="D18" s="57"/>
      <c r="E18" s="57"/>
      <c r="F18" s="57"/>
      <c r="G18" s="57"/>
      <c r="H18" s="72"/>
      <c r="I18" s="72"/>
    </row>
    <row r="19" spans="2:9" x14ac:dyDescent="0.2">
      <c r="B19" s="75"/>
      <c r="C19" s="57"/>
      <c r="D19" s="57"/>
      <c r="E19" s="57"/>
      <c r="F19" s="57"/>
      <c r="G19" s="57"/>
      <c r="H19" s="72"/>
      <c r="I19" s="72"/>
    </row>
    <row r="20" spans="2:9" ht="15" x14ac:dyDescent="0.25">
      <c r="B20" s="69" t="s">
        <v>16</v>
      </c>
      <c r="C20" s="70"/>
      <c r="D20" s="70"/>
      <c r="E20" s="70"/>
      <c r="F20" s="70"/>
      <c r="G20" s="70"/>
      <c r="H20" s="113">
        <v>2.0331026961112801</v>
      </c>
      <c r="I20" s="80">
        <f>SUM(I7:I19)</f>
        <v>74091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 x14ac:dyDescent="0.2">
      <c r="B5" s="2" t="s">
        <v>100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 x14ac:dyDescent="0.2">
      <c r="B6" s="2" t="s">
        <v>101</v>
      </c>
      <c r="C6" s="50"/>
      <c r="D6" s="50"/>
      <c r="E6" s="50"/>
      <c r="F6" s="50"/>
    </row>
    <row r="7" spans="2:8" ht="15" x14ac:dyDescent="0.2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 x14ac:dyDescent="0.2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2018-03-26T09:20:19Z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