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6" i="2"/>
  <c r="C15" i="2"/>
  <c r="K17" i="3" l="1"/>
  <c r="J17" i="3"/>
  <c r="D19" i="2"/>
  <c r="C19" i="2"/>
  <c r="D16" i="2" l="1"/>
  <c r="C17" i="2"/>
  <c r="D17" i="2"/>
  <c r="C18" i="2"/>
  <c r="D18" i="2"/>
  <c r="B15" i="2"/>
  <c r="B16" i="2"/>
  <c r="B17" i="2"/>
  <c r="B18" i="2"/>
  <c r="B14" i="2" l="1"/>
  <c r="D14" i="2"/>
  <c r="C14" i="2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<sst xmlns="http://schemas.openxmlformats.org/spreadsheetml/2006/main" count="90" uniqueCount="67">
  <si>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</si>
  <si>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</si>
  <si>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</si>
  <si>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</si>
  <si>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</si>
  <si>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</si>
  <si>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</si>
  <si>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</si>
  <si>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</si>
  <si>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</si>
  <si>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</si>
  <si>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</si>
  <si>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</si>
  <si>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</si>
  <si>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</si>
  <si>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</si>
  <si>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</si>
  <si>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</si>
  <si>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</si>
  <si>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</si>
  <si>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</si>
  <si>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</si>
  <si>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</si>
  <si>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</si>
  <si>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</si>
  <si>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</si>
  <si>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</si>
  <si>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</si>
  <si>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</si>
  <si>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</si>
  <si>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</si>
  <si>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</si>
  <si>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</si>
  <si>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</si>
  <si>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</si>
  <si>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</si>
  <si>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</si>
  <si>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</si>
  <si>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</si>
  <si>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</si>
  <si>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</si>
  <si>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</si>
  <si>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</si>
  <si>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</si>
  <si>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</si>
  <si>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</si>
  <si>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</si>
  <si>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</si>
  <si>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</si>
  <si>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</si>
  <si>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</si>
  <si>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</si>
  <si>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</si>
  <si>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</si>
  <si>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31000193</t>
  </si>
  <si>
    <t>31000243</t>
  </si>
  <si>
    <t>31000128</t>
  </si>
  <si>
    <t>31000136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</si>
  <si>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</si>
  <si>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</si>
  <si>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</si>
  <si>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4 - רכישת נייר ערך בהנפקות באמצעות חתם קשור או באמצעות צד קשור ששיווק את ההנפקה לשנה המסתיימת ביום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</si>
  <si>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</si>
  <si>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3ב - עסקאות שבוצעו לצורך השקעה בנכסים לא סחירים של צד קשור לשנה המסתיימת ביום  31/12/2017</t>
  </si>
  <si>
    <t xml:space="preserve"> לשנה המסתיימת  ביום  31/12/2017  (נתונים מצרפים)</t>
  </si>
  <si>
    <t>נספח 2 - צדדים קשורים - יתרות השקעה לשנה המסתיימת  ביום  31/12/2017</t>
  </si>
  <si>
    <t>נספח 1 - צדדים קשורים- יתרות ועסקאות לשנה המסתיימת ביום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</si>
</sst>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 applyFont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showZeros="0" rightToLeft="1" tabSelected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66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59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58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1">
        <f>'נספח 2'!J12</f>
        <v>9.9999999999999994E-12</v>
      </c>
      <c r="D14" s="71">
        <f>'נספח 2'!K12</f>
        <v>0</v>
      </c>
      <c r="E14" s="72"/>
      <c r="F14" s="72"/>
      <c r="G14" s="72"/>
      <c r="H14" s="72"/>
      <c r="I14" s="72"/>
      <c r="J14" s="72"/>
      <c r="K14" s="73"/>
    </row>
    <row r="15" spans="1:11" ht="29.25" x14ac:dyDescent="0.25">
      <c r="B15" s="66" t="str">
        <f>'נספח 2'!B13</f>
        <v>חברת קרן באר שבע בעמ - מ- חברת קרן באר שבע בע"מ*</v>
      </c>
      <c r="C15" s="71">
        <f>'נספח 2'!J13</f>
        <v>5900.75</v>
      </c>
      <c r="D15" s="71">
        <f>'נספח 2'!K13</f>
        <v>0.13</v>
      </c>
      <c r="E15" s="72"/>
      <c r="F15" s="72"/>
      <c r="G15" s="72"/>
      <c r="H15" s="72"/>
      <c r="I15" s="72"/>
      <c r="J15" s="72"/>
      <c r="K15" s="73"/>
    </row>
    <row r="16" spans="1:11" ht="15" x14ac:dyDescent="0.25">
      <c r="B16" s="66" t="str">
        <f>'נספח 2'!B14</f>
        <v>עובדי בנין (ק.פ.ב.) בעמ -- עובדי בנין (ק.פ.ב) בע"מ*</v>
      </c>
      <c r="C16" s="71">
        <f>'נספח 2'!J14</f>
        <v>45.88</v>
      </c>
      <c r="D16" s="71">
        <f>'נספח 2'!K14</f>
        <v>0</v>
      </c>
      <c r="E16" s="72"/>
      <c r="F16" s="72"/>
      <c r="G16" s="72"/>
      <c r="H16" s="72"/>
      <c r="I16" s="72"/>
      <c r="J16" s="72"/>
      <c r="K16" s="73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1">
        <f>'נספח 2'!J15</f>
        <v>9.9999999999999994E-12</v>
      </c>
      <c r="D17" s="71">
        <f>'נספח 2'!K15</f>
        <v>0</v>
      </c>
      <c r="E17" s="72"/>
      <c r="F17" s="72"/>
      <c r="G17" s="72"/>
      <c r="H17" s="72"/>
      <c r="I17" s="72"/>
      <c r="J17" s="72"/>
      <c r="K17" s="73"/>
    </row>
    <row r="18" spans="2:11" ht="15" x14ac:dyDescent="0.25">
      <c r="B18" s="66" t="str">
        <f>'נספח 2'!B16</f>
        <v>שקום פועלי בנין -מר- שקום פועלי בנין חברה בע"מ*</v>
      </c>
      <c r="C18" s="71">
        <f>'נספח 2'!J16</f>
        <v>3.60002E-6</v>
      </c>
      <c r="D18" s="71">
        <f>'נספח 2'!K16</f>
        <v>0</v>
      </c>
      <c r="E18" s="72"/>
      <c r="F18" s="72"/>
      <c r="G18" s="72"/>
      <c r="H18" s="72"/>
      <c r="I18" s="72"/>
      <c r="J18" s="72"/>
      <c r="K18" s="73"/>
    </row>
    <row r="19" spans="2:11" ht="15" x14ac:dyDescent="0.25">
      <c r="B19" s="30" t="s">
        <v>60</v>
      </c>
      <c r="C19" s="61">
        <f>SUM(C14:C18)</f>
        <v>5946.6300036000403</v>
      </c>
      <c r="D19" s="61">
        <f>SUM(D14:D18)</f>
        <v>0.13</v>
      </c>
      <c r="E19" s="61"/>
      <c r="F19" s="61"/>
      <c r="G19" s="61"/>
      <c r="H19" s="61"/>
      <c r="I19" s="61"/>
      <c r="J19" s="61"/>
      <c r="K19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workbookViewId="0">
      <selection activeCell="J14" sqref="J14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65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>
        <v>9.9999999999999994E-12</v>
      </c>
      <c r="K12" s="64">
        <v>0</v>
      </c>
    </row>
    <row r="13" spans="2:11" ht="15" x14ac:dyDescent="0.25">
      <c r="B13" s="63" t="s">
        <v>49</v>
      </c>
      <c r="C13" s="65" t="s">
        <v>54</v>
      </c>
      <c r="D13" s="51"/>
      <c r="E13" s="51"/>
      <c r="F13" s="51"/>
      <c r="G13" s="51"/>
      <c r="H13" s="51"/>
      <c r="I13" s="64">
        <v>0</v>
      </c>
      <c r="J13" s="77">
        <v>5900.75</v>
      </c>
      <c r="K13" s="64">
        <v>0.13</v>
      </c>
    </row>
    <row r="14" spans="2:11" x14ac:dyDescent="0.2">
      <c r="B14" s="63" t="s">
        <v>50</v>
      </c>
      <c r="C14" s="65" t="s">
        <v>55</v>
      </c>
      <c r="D14" s="56"/>
      <c r="E14" s="56"/>
      <c r="F14" s="57"/>
      <c r="G14" s="58"/>
      <c r="H14" s="57"/>
      <c r="I14" s="64">
        <v>0</v>
      </c>
      <c r="J14" s="77">
        <v>45.88</v>
      </c>
      <c r="K14" s="64">
        <v>0</v>
      </c>
    </row>
    <row r="15" spans="2:11" x14ac:dyDescent="0.2">
      <c r="B15" s="63" t="s">
        <v>51</v>
      </c>
      <c r="C15" s="65" t="s">
        <v>56</v>
      </c>
      <c r="D15" s="56"/>
      <c r="E15" s="56"/>
      <c r="F15" s="57"/>
      <c r="G15" s="58"/>
      <c r="H15" s="57"/>
      <c r="I15" s="64">
        <v>0</v>
      </c>
      <c r="J15" s="64">
        <v>9.9999999999999994E-12</v>
      </c>
      <c r="K15" s="64">
        <v>0</v>
      </c>
    </row>
    <row r="16" spans="2:11" x14ac:dyDescent="0.2">
      <c r="B16" s="63" t="s">
        <v>52</v>
      </c>
      <c r="C16" s="65" t="s">
        <v>57</v>
      </c>
      <c r="D16" s="56"/>
      <c r="E16" s="56"/>
      <c r="F16" s="57"/>
      <c r="G16" s="58"/>
      <c r="H16" s="57"/>
      <c r="I16" s="64"/>
      <c r="J16" s="64">
        <v>3.60002E-6</v>
      </c>
      <c r="K16" s="64">
        <v>0</v>
      </c>
    </row>
    <row r="17" spans="2:11" x14ac:dyDescent="0.2">
      <c r="B17" s="67" t="s">
        <v>60</v>
      </c>
      <c r="C17" s="68"/>
      <c r="D17" s="68"/>
      <c r="E17" s="68"/>
      <c r="F17" s="68"/>
      <c r="G17" s="68"/>
      <c r="H17" s="68"/>
      <c r="I17" s="69"/>
      <c r="J17" s="70">
        <f>SUM(J12:J16)</f>
        <v>5946.6300036000403</v>
      </c>
      <c r="K17" s="70">
        <f>SUM(K12:K16)</f>
        <v>0.13</v>
      </c>
    </row>
    <row r="18" spans="2:11" s="75" customFormat="1" ht="18" x14ac:dyDescent="0.25">
      <c r="B18" s="74"/>
      <c r="I18" s="76"/>
      <c r="J18" s="76"/>
      <c r="K18" s="76"/>
    </row>
    <row r="19" spans="2:11" s="75" customFormat="1" ht="18" x14ac:dyDescent="0.25">
      <c r="I19" s="76"/>
      <c r="J19" s="76"/>
      <c r="K19" s="76"/>
    </row>
    <row r="20" spans="2:11" ht="18" x14ac:dyDescent="0.25">
      <c r="I20" s="49"/>
      <c r="J20" s="49"/>
      <c r="K20" s="49"/>
    </row>
    <row r="21" spans="2:11" ht="18" x14ac:dyDescent="0.25">
      <c r="I21" s="49"/>
      <c r="J21" s="49"/>
      <c r="K21" s="49"/>
    </row>
    <row r="22" spans="2:11" ht="18" x14ac:dyDescent="0.25">
      <c r="I22" s="49"/>
      <c r="J22" s="49"/>
      <c r="K22" s="49"/>
    </row>
    <row r="23" spans="2:11" ht="18" x14ac:dyDescent="0.25">
      <c r="I23" s="49"/>
      <c r="J23" s="4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</row>
    <row r="51" spans="9:11" ht="18" x14ac:dyDescent="0.25">
      <c r="I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</sheetData>
  <dataValidations disablePrompts="1" count="1">
    <dataValidation allowBlank="1" showInputMessage="1" showErrorMessage="1" sqref="J13:J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7" sqref="B7:E8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64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9" sqref="B39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63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61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